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9240" windowHeight="7260" tabRatio="802" firstSheet="6" activeTab="7"/>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 sheetId="9" r:id="rId6"/>
    <sheet name="LANGKAH 7 SOFTSKILLS" sheetId="10" r:id="rId7"/>
    <sheet name="NOMENKLATUR KODE MK" sheetId="13" r:id="rId8"/>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8" i="13" l="1"/>
  <c r="AA16" i="13"/>
  <c r="T11" i="13"/>
  <c r="N7" i="13"/>
  <c r="AG31" i="13"/>
  <c r="AS16" i="13"/>
  <c r="AM16" i="13"/>
  <c r="AG16" i="13"/>
  <c r="U16" i="13"/>
  <c r="O16" i="13"/>
  <c r="I16" i="13"/>
  <c r="C16" i="13"/>
  <c r="T12" i="13"/>
  <c r="N12" i="13"/>
  <c r="N11" i="13"/>
  <c r="AF10" i="13"/>
  <c r="T10" i="13"/>
  <c r="N10" i="13"/>
  <c r="T9" i="13"/>
  <c r="N9" i="13"/>
  <c r="N8" i="13"/>
  <c r="Z7" i="13"/>
  <c r="T7" i="13"/>
  <c r="T6" i="13"/>
  <c r="N6" i="13"/>
  <c r="G26" i="9"/>
  <c r="G27" i="9"/>
  <c r="G28" i="9"/>
  <c r="G29" i="9"/>
  <c r="G40" i="9"/>
  <c r="FM40" i="12"/>
  <c r="FI40" i="12"/>
  <c r="M16" i="9"/>
  <c r="M31" i="9"/>
  <c r="H11" i="9"/>
  <c r="G25" i="9"/>
  <c r="H63" i="8"/>
  <c r="G44" i="8"/>
  <c r="G45" i="8"/>
  <c r="G46" i="8"/>
  <c r="G47" i="8"/>
  <c r="G37" i="8"/>
  <c r="G38" i="8"/>
  <c r="FF40" i="12"/>
  <c r="FB40" i="12"/>
  <c r="EN40" i="12"/>
  <c r="EP40" i="12"/>
  <c r="ER40" i="12"/>
  <c r="ET40" i="12"/>
  <c r="EV40" i="12"/>
  <c r="EX40" i="12"/>
  <c r="EZ40" i="12"/>
  <c r="EL40" i="12"/>
  <c r="EI40" i="12"/>
  <c r="EG40" i="12"/>
  <c r="EB40" i="12"/>
  <c r="DX40" i="12"/>
  <c r="DV40" i="12"/>
  <c r="DS40" i="12"/>
  <c r="DO40" i="12"/>
  <c r="DJ40" i="12"/>
  <c r="DF40" i="12"/>
  <c r="DC40" i="12"/>
  <c r="CZ40" i="12"/>
  <c r="CY40" i="12"/>
  <c r="CQ40" i="12"/>
  <c r="CU40" i="12"/>
  <c r="CM40" i="12"/>
  <c r="CG40" i="12"/>
  <c r="CJ40" i="12"/>
  <c r="CD40" i="12"/>
  <c r="BZ40" i="12"/>
  <c r="BN40" i="12"/>
  <c r="BG40" i="12"/>
  <c r="BJ40" i="12"/>
  <c r="BQ40" i="12"/>
  <c r="BT40" i="12"/>
  <c r="BW40" i="12"/>
  <c r="AL40" i="12"/>
  <c r="AO40" i="12"/>
  <c r="AR40" i="12"/>
  <c r="AU40" i="12"/>
  <c r="AX40" i="12"/>
  <c r="BA40" i="12"/>
  <c r="BD40" i="12"/>
  <c r="AI40" i="12"/>
  <c r="AA40" i="12"/>
  <c r="AF40" i="12"/>
  <c r="AD40" i="12"/>
  <c r="Y40" i="12"/>
  <c r="S40" i="12"/>
  <c r="U40" i="12"/>
  <c r="W40" i="12"/>
  <c r="Q40" i="12"/>
  <c r="M40" i="12"/>
  <c r="H40" i="12"/>
  <c r="D40" i="12"/>
  <c r="Q16" i="9"/>
  <c r="O16" i="9"/>
  <c r="K16" i="9"/>
  <c r="E67" i="8"/>
  <c r="G4" i="8"/>
  <c r="G35" i="8"/>
  <c r="G36" i="8"/>
  <c r="H7" i="9"/>
  <c r="H8" i="9"/>
  <c r="F7" i="9"/>
  <c r="F8" i="9"/>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9" i="8"/>
  <c r="G40" i="8"/>
  <c r="G41" i="8"/>
  <c r="G42" i="8"/>
  <c r="G43" i="8"/>
  <c r="F9" i="9"/>
  <c r="F6" i="9"/>
  <c r="F12" i="9"/>
  <c r="F10" i="9"/>
  <c r="H12" i="9"/>
  <c r="F11" i="9"/>
  <c r="H6" i="9"/>
  <c r="H10" i="9"/>
  <c r="L10" i="9"/>
  <c r="H9" i="9"/>
  <c r="J7" i="9"/>
  <c r="G48" i="8"/>
  <c r="H44" i="8"/>
  <c r="K44" i="8"/>
  <c r="H46" i="8"/>
  <c r="K46" i="8"/>
  <c r="H45" i="8"/>
  <c r="K45" i="8"/>
  <c r="H47" i="8"/>
  <c r="K47" i="8"/>
  <c r="H37" i="8"/>
  <c r="K37" i="8"/>
  <c r="H38" i="8"/>
  <c r="K38" i="8"/>
  <c r="H7" i="8"/>
  <c r="K7" i="8"/>
  <c r="H11" i="8"/>
  <c r="K11" i="8"/>
  <c r="H15" i="8"/>
  <c r="K15" i="8"/>
  <c r="H18" i="8"/>
  <c r="K18" i="8"/>
  <c r="H22" i="8"/>
  <c r="K22" i="8"/>
  <c r="H25" i="8"/>
  <c r="K25" i="8"/>
  <c r="H29" i="8"/>
  <c r="K29" i="8"/>
  <c r="H32" i="8"/>
  <c r="K32" i="8"/>
  <c r="H36" i="8"/>
  <c r="K36" i="8"/>
  <c r="H40" i="8"/>
  <c r="K40" i="8"/>
  <c r="H21" i="8"/>
  <c r="K21" i="8"/>
  <c r="H31" i="8"/>
  <c r="K31" i="8"/>
  <c r="H39" i="8"/>
  <c r="K39" i="8"/>
  <c r="H8" i="8"/>
  <c r="K8" i="8"/>
  <c r="H12" i="8"/>
  <c r="K12" i="8"/>
  <c r="H19" i="8"/>
  <c r="K19" i="8"/>
  <c r="H23" i="8"/>
  <c r="K23" i="8"/>
  <c r="H26" i="8"/>
  <c r="K26" i="8"/>
  <c r="H30" i="8"/>
  <c r="K30" i="8"/>
  <c r="H33" i="8"/>
  <c r="K33" i="8"/>
  <c r="H43" i="8"/>
  <c r="K43" i="8"/>
  <c r="H4" i="8"/>
  <c r="K4" i="8"/>
  <c r="H5" i="8"/>
  <c r="K5" i="8"/>
  <c r="H9" i="8"/>
  <c r="K9" i="8"/>
  <c r="H13" i="8"/>
  <c r="K13" i="8"/>
  <c r="H16" i="8"/>
  <c r="K16" i="8"/>
  <c r="H20" i="8"/>
  <c r="K20" i="8"/>
  <c r="H27" i="8"/>
  <c r="K27" i="8"/>
  <c r="H34" i="8"/>
  <c r="K34" i="8"/>
  <c r="H41" i="8"/>
  <c r="K41" i="8"/>
  <c r="H6" i="8"/>
  <c r="K6" i="8"/>
  <c r="H10" i="8"/>
  <c r="K10" i="8"/>
  <c r="H14" i="8"/>
  <c r="K14" i="8"/>
  <c r="H17" i="8"/>
  <c r="K17" i="8"/>
  <c r="H24" i="8"/>
  <c r="K24" i="8"/>
  <c r="H28" i="8"/>
  <c r="K28" i="8"/>
  <c r="H35" i="8"/>
  <c r="K35" i="8"/>
  <c r="H42" i="8"/>
  <c r="K42" i="8"/>
  <c r="I16" i="9"/>
  <c r="C16" i="9"/>
  <c r="E27" i="9"/>
  <c r="E30" i="9"/>
  <c r="E16" i="9"/>
  <c r="G16" i="9"/>
  <c r="K48" i="8"/>
  <c r="K50" i="8"/>
  <c r="L48" i="8"/>
  <c r="L50" i="8"/>
  <c r="Q17" i="9"/>
  <c r="R16" i="9"/>
  <c r="E24" i="9"/>
</calcChain>
</file>

<file path=xl/sharedStrings.xml><?xml version="1.0" encoding="utf-8"?>
<sst xmlns="http://schemas.openxmlformats.org/spreadsheetml/2006/main" count="1317" uniqueCount="617">
  <si>
    <t>NO</t>
  </si>
  <si>
    <t>SKS</t>
  </si>
  <si>
    <t>Pancasila</t>
  </si>
  <si>
    <t>KKN</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</si>
  <si>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</si>
  <si>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</si>
  <si>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</si>
  <si>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</si>
  <si>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</si>
  <si>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</si>
  <si>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</si>
  <si>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</si>
  <si>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</si>
  <si>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</si>
  <si>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</si>
  <si>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</si>
  <si>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</si>
  <si>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</si>
  <si>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</si>
  <si>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</si>
  <si>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</si>
  <si>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</si>
  <si>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</si>
  <si>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</si>
  <si>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</si>
  <si>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</si>
  <si>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</si>
  <si>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</si>
  <si>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</si>
  <si>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</si>
  <si>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</si>
  <si>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</si>
  <si>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</si>
  <si>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</si>
  <si>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</si>
  <si>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</si>
  <si>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</si>
  <si>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</si>
  <si>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</si>
  <si>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</si>
  <si>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</si>
  <si>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</si>
  <si>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</si>
  <si>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</si>
  <si>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</si>
  <si>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</si>
  <si>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</si>
  <si>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</si>
  <si>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</si>
  <si>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</si>
  <si>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</si>
  <si>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</si>
  <si>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</si>
  <si>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</si>
  <si>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</si>
  <si>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</si>
  <si>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</si>
  <si>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</si>
  <si>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</si>
  <si>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</si>
  <si>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</si>
  <si>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</si>
  <si>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</si>
  <si>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</si>
  <si>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</si>
  <si>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</si>
  <si>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</si>
  <si>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</si>
  <si>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</si>
  <si>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</si>
  <si>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</si>
  <si>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</si>
  <si>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</si>
  <si>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</si>
  <si>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</si>
  <si>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</si>
  <si>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</si>
  <si>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</si>
  <si>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</si>
  <si>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</si>
  <si>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</si>
  <si>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</si>
  <si>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</si>
  <si>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Makul Perluasan Pendalaman</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</si>
  <si>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</si>
  <si>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</si>
  <si>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</si>
  <si>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</si>
  <si>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</si>
  <si>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</si>
  <si>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</si>
  <si>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</si>
  <si>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</si>
  <si>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Pilihan</t>
  </si>
  <si>
    <t>Matkul Pilihan 1</t>
  </si>
  <si>
    <t>Matkul Pilihan 2</t>
  </si>
  <si>
    <t>Matkul Pilihan 3</t>
  </si>
  <si>
    <t>JML SKS MAKUL PENCIRI NAS. &amp; UNIV. &amp; PILIHAN</t>
  </si>
  <si>
    <t>SKS PENGURANG</t>
  </si>
  <si>
    <t>TOTAL BEBAN</t>
  </si>
  <si>
    <t>9 dari 18</t>
  </si>
  <si>
    <t>17 sks</t>
  </si>
  <si>
    <t>Mengingat</t>
  </si>
  <si>
    <t>Memahami</t>
  </si>
  <si>
    <t>Menerapkan</t>
  </si>
  <si>
    <t>Menganalisis</t>
  </si>
  <si>
    <t>Menilai</t>
  </si>
  <si>
    <t>Menciptakan</t>
  </si>
  <si>
    <t>Yang wajib diambil</t>
  </si>
  <si>
    <t>berperan sebagai warga negara yang bangga dan cinta tanah air, memiliki nasionalisme serta rasa tanggung jawab pada negara dan bangsa;</t>
  </si>
  <si>
    <t>KETERAMPILAN UMUM</t>
  </si>
  <si>
    <t>KETERAMPILAN KHUSUS</t>
  </si>
  <si>
    <t>Al-Islam &amp; Kemuhammadiyahan 1</t>
  </si>
  <si>
    <t>Bahasa Inggris</t>
  </si>
  <si>
    <t>Bahasa Indonesia</t>
  </si>
  <si>
    <t>Algoritma Pemrograman Komputer</t>
  </si>
  <si>
    <t>Fisika Dasar 1</t>
  </si>
  <si>
    <t>Pengetahuan Bahan Teknik</t>
  </si>
  <si>
    <t>Menggambar Teknik</t>
  </si>
  <si>
    <t>Kalkulus 1</t>
  </si>
  <si>
    <t>Kimia Dasar</t>
  </si>
  <si>
    <t>Pendidikan Kewarganegaraan</t>
  </si>
  <si>
    <t>Al-Islam &amp; Kemuhammadiyahan 2</t>
  </si>
  <si>
    <t>Kalkulus 2</t>
  </si>
  <si>
    <t>Fisika Dasar 2</t>
  </si>
  <si>
    <t>Mekanika Teknik 1</t>
  </si>
  <si>
    <t>Aplikasi Komputer Manufaktur</t>
  </si>
  <si>
    <t>Ilmu Logam</t>
  </si>
  <si>
    <t>Praktikum Fisika</t>
  </si>
  <si>
    <t>Praktikum Gambar Teknik</t>
  </si>
  <si>
    <t>AIK III</t>
  </si>
  <si>
    <t>Mekanika Teknik II</t>
  </si>
  <si>
    <t>Perpindahan Panas 1</t>
  </si>
  <si>
    <t>Thermodinamika Teknik I</t>
  </si>
  <si>
    <t>Matematika Teknik</t>
  </si>
  <si>
    <t>Proses Manufaktur 1</t>
  </si>
  <si>
    <t>ISBD</t>
  </si>
  <si>
    <t>Pengukuran Teknik</t>
  </si>
  <si>
    <t>Praktikum Metalurgi</t>
  </si>
  <si>
    <t>Al-Islam &amp; Kemuhammadiyahan 4</t>
  </si>
  <si>
    <t>Perpindahan Panas 2</t>
  </si>
  <si>
    <t>Thermodinamika Teknik 2</t>
  </si>
  <si>
    <t>Mekanika Fluida 1</t>
  </si>
  <si>
    <t>Kinematika</t>
  </si>
  <si>
    <t>Dinamika Teknik</t>
  </si>
  <si>
    <t>Elemen Mesin 1</t>
  </si>
  <si>
    <t>Proses Manufaktur II</t>
  </si>
  <si>
    <t>Teknik Tenaga Listrik</t>
  </si>
  <si>
    <t>Praktikum Phenomena Dasar Mesin</t>
  </si>
  <si>
    <t>Mekanika Fluida 2</t>
  </si>
  <si>
    <t>Elemen Mesin 2</t>
  </si>
  <si>
    <t>Teknik Pembakaran &amp; Bahan Bakar</t>
  </si>
  <si>
    <t>Mesin Konversi Energi 1</t>
  </si>
  <si>
    <t>Magang</t>
  </si>
  <si>
    <t>Metodologi Penelitian</t>
  </si>
  <si>
    <t>Pengendalian Otomatis</t>
  </si>
  <si>
    <t>Mekanika Getaran</t>
  </si>
  <si>
    <t>Praktikum Proses Manufaktur</t>
  </si>
  <si>
    <t>Praktikum TTL</t>
  </si>
  <si>
    <t>Analisa Numerik</t>
  </si>
  <si>
    <t>Mesin Konversi Energi 2</t>
  </si>
  <si>
    <t>Tugas Merencana Mesin</t>
  </si>
  <si>
    <t>Pemrograman CNC</t>
  </si>
  <si>
    <t>Proses Permesinan</t>
  </si>
  <si>
    <t>Praktikum Unjuk Kerja Mesin</t>
  </si>
  <si>
    <t>Statistik Industri</t>
  </si>
  <si>
    <t>Mekatronika &amp; Robotika</t>
  </si>
  <si>
    <t>Polimer &amp; Komposite</t>
  </si>
  <si>
    <t>Manajemen Operasi</t>
  </si>
  <si>
    <t>Praktikum CNC</t>
  </si>
  <si>
    <t>Ekonomi Teknik</t>
  </si>
  <si>
    <t>Seminar</t>
  </si>
  <si>
    <t>20 SKS</t>
  </si>
  <si>
    <t>20 sks</t>
  </si>
  <si>
    <t>19 sks</t>
  </si>
  <si>
    <t>9 SKS</t>
  </si>
  <si>
    <t>SMT 5</t>
  </si>
  <si>
    <t>Teknologi Pengelasan</t>
  </si>
  <si>
    <t>Teknik Pembentukan</t>
  </si>
  <si>
    <t>CAD/CAM</t>
  </si>
  <si>
    <t>Turbin</t>
  </si>
  <si>
    <t>Turbin angin</t>
  </si>
  <si>
    <t>Mekanika Fluida Lanjut</t>
  </si>
  <si>
    <t>Kimia Teknik</t>
  </si>
  <si>
    <t>Mekanika Teknik</t>
  </si>
  <si>
    <t>Keimanan dan kemanusiaan</t>
  </si>
  <si>
    <t>Fisika Teknik 1</t>
  </si>
  <si>
    <t>Metalurgi 1</t>
  </si>
  <si>
    <t>Matematika Teknik 1</t>
  </si>
  <si>
    <t>Ibadah Akhlak dan Muamalah</t>
  </si>
  <si>
    <t>Matematika Teknik 2</t>
  </si>
  <si>
    <t>Fisika Teknik 2</t>
  </si>
  <si>
    <t>Mekanika Kekuatan Bahan 1</t>
  </si>
  <si>
    <t>Metalurgi 2</t>
  </si>
  <si>
    <t xml:space="preserve">Kemuhammadiyahan </t>
  </si>
  <si>
    <t>Mekanika Kekuatan Bahan 2</t>
  </si>
  <si>
    <t>Matematika Teknik 3</t>
  </si>
  <si>
    <t>Kinematika dan Dinamika Teknik 1</t>
  </si>
  <si>
    <t>Metrologi Industri</t>
  </si>
  <si>
    <t>Islam dan Sains Teknologi</t>
  </si>
  <si>
    <t>Kinematika dan Dinamika Teknik 2</t>
  </si>
  <si>
    <t>Mekatronika &amp; Kontrol Otomatis</t>
  </si>
  <si>
    <t>Etika Profesi</t>
  </si>
  <si>
    <t>Perpindahan Panas dan Massa 1</t>
  </si>
  <si>
    <t>Perpindahan Panas dan Massa 2</t>
  </si>
  <si>
    <t>Technopreneurship</t>
  </si>
  <si>
    <t>Kuliah Kerja Nyata</t>
  </si>
  <si>
    <t>Jumlah sks makul dasar profesi</t>
  </si>
  <si>
    <t>Jumlah sks penunjang profil utama</t>
  </si>
  <si>
    <t xml:space="preserve">Jumlah sks makul penunjang profil tambahan </t>
  </si>
  <si>
    <t>LO FINISH PRODI TEKNIK MESIN</t>
  </si>
  <si>
    <t xml:space="preserve">Desain Engineer </t>
  </si>
  <si>
    <t>Mechanics Engineer</t>
  </si>
  <si>
    <t>Production Engineer</t>
  </si>
  <si>
    <t>Energy and Renewable engineer</t>
  </si>
  <si>
    <t>Metalurgy Engineer</t>
  </si>
  <si>
    <t xml:space="preserve"> Teknopreneur</t>
  </si>
  <si>
    <t>Memiliki pengetahuan dasar perancangan dan teknik design</t>
  </si>
  <si>
    <t>Mampu memanfaatkan Ipteks dalam bidang keahliannya dan mampu beradaptasi terhadap situasi yang dihadapi dalam penyelesaian masalah</t>
  </si>
  <si>
    <t>Bertanggungjawab pada pekerjaan sendiri dan dapat diberi tanggungjawab atas pencapaian hasil kerja organisasi</t>
  </si>
  <si>
    <t>bahasa Inggris</t>
  </si>
  <si>
    <t>Kinematika dan Dinamika 1</t>
  </si>
  <si>
    <t>Kinematika dan Dinamika 2</t>
  </si>
  <si>
    <t>Getaran Mekanik</t>
  </si>
  <si>
    <t>Thermodinamika 1</t>
  </si>
  <si>
    <t>Thermodinamika 2</t>
  </si>
  <si>
    <t>Proses Manufaktur 2</t>
  </si>
  <si>
    <t>Teknik Pembakaran dan Bahan Bakar</t>
  </si>
  <si>
    <t>Polimer dan komposit</t>
  </si>
  <si>
    <t>Mekatronika dan Kontrol Otomatis</t>
  </si>
  <si>
    <t>Matematika dan Ilmu Dasar</t>
  </si>
  <si>
    <t xml:space="preserve">Dasar teknik mesin </t>
  </si>
  <si>
    <t>Perancangan Teknik Dan Proyek</t>
  </si>
  <si>
    <t>Keahlian pendukung</t>
  </si>
  <si>
    <t xml:space="preserve">Pilihan </t>
  </si>
  <si>
    <t>Penulisan tugas akhir</t>
  </si>
  <si>
    <t>Manufaktur otomatis</t>
  </si>
  <si>
    <t>SIKAP</t>
  </si>
  <si>
    <t>Bertakwa Kepada Tuhan Yang Maha Esa Dan Mampu Menunjukkan Sikap Religius</t>
  </si>
  <si>
    <t>Menjunjung tinggi nilai kemanusiaan dalam menjalankan tugas berdasarkan agama,moral, dan etika</t>
  </si>
  <si>
    <t>Menginternalisasi nilai, norma, dan etika akademik;</t>
  </si>
  <si>
    <t>berperan sebagai warga negara yang bangga dan cinta tanah air, memiliki nasionalisme serta rasa tanggung jawab pada negara dan bangsa</t>
  </si>
  <si>
    <t>Menghargai keanekaragaman budaya, pandangan, agama, dan kepercayaan, serta pendapat atau temuan orisinal orang lain</t>
  </si>
  <si>
    <t>Berkontribusi dalam peningkatan mutu kehidupan bermasyarakat, berbangsa, bernegara, dan kemajuan peradaban berdasarkan Pancasila</t>
  </si>
  <si>
    <t>Bekerja sama dan memiliki kepekaan sosial serta kepedulian terhadap masyarakat dan lingkungan</t>
  </si>
  <si>
    <t>Taat hukum dan disiplin dalam kehidupan bermasyarakat dan bernegara;</t>
  </si>
  <si>
    <t>Menunjukkan sikap bertanggung jawab atas pekerjaan di bidang keahliannya secara mandiri</t>
  </si>
  <si>
    <t>Menginternalisasi semangat kemandirian, kejuangan, dan kewirausahaan</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</si>
  <si>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</si>
  <si>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</si>
  <si>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</si>
  <si>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</si>
  <si>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</si>
  <si>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 jawab atas pencapaian hasil kerja kelompok dan melakukan supervisi dan evaluasi terhadap penyelesaian pekerjaan yang ditugaskan kepada pekerja yang berada di bawah tanggung jawabnya</t>
  </si>
  <si>
    <t>Mampu melakukan proses evaluasi diri terhadap kelompok kerja yang berada di bawah tanggung jawabnya, dan mampu mengelola pembelajaran secara mandiri</t>
  </si>
  <si>
    <t>Mampu mendokumentasikan, menyimpan, mengamankan, dan menemukan kembali data untuk menjamin kesahihan dan mencegah plagiasi</t>
  </si>
  <si>
    <t>Mampu merancang suatu komponen, system atau proses untuk keperluan alat bantu produksi, alat bantu untuk keperluan perawatan dan perbaikan</t>
  </si>
  <si>
    <t>Mampu merancang dan melakukan eksperimen serta dapat menganalisa dan menginterpretasi data</t>
  </si>
  <si>
    <t>Memiliki kemampuan dalam manajemen pengolahan teknik perancangan</t>
  </si>
  <si>
    <t>Mampu melakukan koordinasi dari teknik perancangan</t>
  </si>
  <si>
    <t>Menguasai konsep teoritis bidang pengetahuan tertentu secara umum dan konsep teoritis bagian khusus dalam bidang pengetahuan tersebut secara mendalam, serta mampu memformulasikan penyelesaian masalah prosedural</t>
  </si>
  <si>
    <t>Mampu mengambil keputusan strategis berdasarkan analisis informasi dan data serta memberikan petunjuk dalam memilih berbagai alternatif solusi</t>
  </si>
  <si>
    <t>Menguasai konsep dasar bidang teknik mesin secara umum dan konsep dasar konsentrasi: teknik pemesinan, fabrikasi logam, gambar teknik, perawatan mesin industri, teknik pendingin dan pengelasan secara mendalam, serta mampu  memformulasikan penyelesaian masalah prosedural dalam pembelajaran dan proses pembuatan produk sesuai dengan bidang-bidang keahlian tersebut.Profil Lulusan</t>
  </si>
  <si>
    <t>NAMA MK</t>
  </si>
  <si>
    <t>√</t>
  </si>
  <si>
    <t>Kewarganegaraan</t>
  </si>
  <si>
    <t>MK Pilihan 1</t>
  </si>
  <si>
    <t>MK Pilihan 2</t>
  </si>
  <si>
    <t>MK Pilihan 3</t>
  </si>
  <si>
    <t>CAD/CAM *)</t>
  </si>
  <si>
    <t>Keterangan</t>
  </si>
  <si>
    <t>Rekonstruksi RPS = 1 sks</t>
  </si>
  <si>
    <t>TOTAL SKS Pilihan</t>
  </si>
  <si>
    <t>SKS Wajib diambil</t>
  </si>
  <si>
    <t>Menggambar Mesin</t>
  </si>
  <si>
    <t>SKS Keunggulan</t>
  </si>
  <si>
    <t xml:space="preserve">SKS Mata kuliah </t>
  </si>
  <si>
    <t>Total</t>
  </si>
  <si>
    <t>Ketel Uap</t>
  </si>
  <si>
    <t>Ketel Uap *)</t>
  </si>
  <si>
    <t>Teknologi Pengelasan *)</t>
  </si>
  <si>
    <t>Design engineer (Ahli teknik desain)</t>
  </si>
  <si>
    <t>1. Mampu merancang suatu komponen, system atau proses untuk keperluan alat bantu produksi, alat bantu untuk keperluan perawatan dan perbaikan</t>
  </si>
  <si>
    <t>2. Mampu merancang dan melakukan eksperimen serta dapat menganalisa dan menginterpretasi data</t>
  </si>
  <si>
    <t>3. Memiliki pengetahuan dasar perancangan dan teknik design</t>
  </si>
  <si>
    <t>4. Memiliki kemampuan dalam manajemen pengolahan teknik perancangan</t>
  </si>
  <si>
    <t>5. Mampu melakukan koordinasi dari teknik perancangan</t>
  </si>
  <si>
    <t>Mechanics engineer (Ahli Teknik Mekanika)</t>
  </si>
  <si>
    <t>1. Mampu mewujudkan dan menganalisis kinerja dan hasil perancangan</t>
  </si>
  <si>
    <t xml:space="preserve">2. Mampu memanfaatkan metode, keterampilan dan peralatan teknik modern, yang diperlukan untuk pekerjaan teknik </t>
  </si>
  <si>
    <t>3. Mampu melakukan analisis dan pengambilan keputusan untuk menyelesaikan suatu permasalahan dalam mechanical engineering</t>
  </si>
  <si>
    <t>4. Mampu melakukan pekerjaan dengan berdasar perencanaan, prosedur operasional dan standar pencapaian target</t>
  </si>
  <si>
    <t>Production engineer  (Ahli Teknik Produksi)</t>
  </si>
  <si>
    <t>1. Mampu melakukan perawatan mesin-mesin produksi serta mampu menganalisa dan memperbaiki permasalahan yang terjadi</t>
  </si>
  <si>
    <t>2. Mampu melakukan analisis dan pengambilan keputusan proses produksi manufaktur</t>
  </si>
  <si>
    <t>3. Memiliki pengetahuan produksi manufaktur</t>
  </si>
  <si>
    <t>4. Memiliki kemampuan mengolah dan mengatur kegiatan manufaktur</t>
  </si>
  <si>
    <t>5. Memiliki kemampuan  strategi produksi manufaktur</t>
  </si>
  <si>
    <t>1. Mampu membandingkan konsep &amp; Prosedur pada beragam teknik dan teknologi konversi dan konservasi energi, baik yang bersumber dari energi fossil maupun non-fossil (renewable energy).</t>
  </si>
  <si>
    <t>2. Mampu merancang konsep ’Energy systems in sustainable future’, baik dengan kinerja individu maupun secara berkelompok dalam kerjasama tim.</t>
  </si>
  <si>
    <t>Metalurgy engineer (Ahli Teknik Metalurgi)</t>
  </si>
  <si>
    <t>1. Mampu menganalisa suatu material untuk keperluan desain teknik</t>
  </si>
  <si>
    <t xml:space="preserve">2. Mampu merencanakan material dari suatu komponen </t>
  </si>
  <si>
    <t>Tekno preneur di bidang teknik mesin  (Ahli Interpreneur teknik)</t>
  </si>
  <si>
    <t>1. Mampu melihat peluang bisnis dan melakukan kalkulasi untung rugi secara sederhana</t>
  </si>
  <si>
    <t>2. Mampu menciptakan suatu peluang bisnis dari teknik mesin</t>
  </si>
  <si>
    <t xml:space="preserve">Kewarganegaraan </t>
  </si>
  <si>
    <t>Mekanika dan Kekuatan Bahan 1</t>
  </si>
  <si>
    <t>Mekanika dan Kekuatan Bahan 2</t>
  </si>
  <si>
    <t>Kajian sejarah bangsa</t>
  </si>
  <si>
    <t>dasar negara</t>
  </si>
  <si>
    <t>ideologi negara</t>
  </si>
  <si>
    <t>simbol pancasila</t>
  </si>
  <si>
    <t>identitas nasional</t>
  </si>
  <si>
    <t>HAM</t>
  </si>
  <si>
    <t>Demokrasi</t>
  </si>
  <si>
    <t>Penegakan Hukum</t>
  </si>
  <si>
    <t>Permasalahan di masyarakat</t>
  </si>
  <si>
    <t xml:space="preserve">Speaking </t>
  </si>
  <si>
    <t>Listening</t>
  </si>
  <si>
    <t>Writing</t>
  </si>
  <si>
    <t>reading</t>
  </si>
  <si>
    <t>Tata bahasa Indonesia</t>
  </si>
  <si>
    <t>Teknik Penulisan ilmiah</t>
  </si>
  <si>
    <t xml:space="preserve">Keimanan dan ketaqwaan </t>
  </si>
  <si>
    <t>Kemanusiaan</t>
  </si>
  <si>
    <t>Hukum muamalah</t>
  </si>
  <si>
    <t xml:space="preserve">Ibadah dan Akhlak </t>
  </si>
  <si>
    <t xml:space="preserve">Sejarah Kemuhammadiyahan </t>
  </si>
  <si>
    <t>Tata organisasi muhamamdiyah</t>
  </si>
  <si>
    <t xml:space="preserve">Islam dan Sains </t>
  </si>
  <si>
    <t>Teknologi Islam</t>
  </si>
  <si>
    <t>Pengantar Kewirausahaan</t>
  </si>
  <si>
    <t>Aanalisis Ekonomi Keuangan</t>
  </si>
  <si>
    <t>Total Quality Managemen</t>
  </si>
  <si>
    <t>K3</t>
  </si>
  <si>
    <t>Aljabar Linear</t>
  </si>
  <si>
    <t>Kalkulus</t>
  </si>
  <si>
    <t>Persamaan differensial</t>
  </si>
  <si>
    <t>Analisis komplek</t>
  </si>
  <si>
    <t>Transformasi laplace</t>
  </si>
  <si>
    <t>Multivariable function</t>
  </si>
  <si>
    <t>Differensial parsial</t>
  </si>
  <si>
    <t>Persamaan Integral</t>
  </si>
  <si>
    <t>Compleks analisis</t>
  </si>
  <si>
    <t>Basic Programming</t>
  </si>
  <si>
    <t>Regresi dan Interpolasi</t>
  </si>
  <si>
    <t>Matriks dan linear sistem</t>
  </si>
  <si>
    <t>Hukum Newton</t>
  </si>
  <si>
    <t>Gerak Partikel</t>
  </si>
  <si>
    <t>Vektor dan analisis</t>
  </si>
  <si>
    <t>statika dan dinamika fluida</t>
  </si>
  <si>
    <t xml:space="preserve">Listrik </t>
  </si>
  <si>
    <t>Magnet dan medan magnet</t>
  </si>
  <si>
    <t>Random Variabel</t>
  </si>
  <si>
    <t>Hipotesis testing</t>
  </si>
  <si>
    <t>Regresi Linear dan korelasi</t>
  </si>
  <si>
    <t>Stoikiometri</t>
  </si>
  <si>
    <t>Struktur atom dan molekul</t>
  </si>
  <si>
    <t>Elektrokimia</t>
  </si>
  <si>
    <t>Struktur statis tertentu</t>
  </si>
  <si>
    <t>distribusi beban</t>
  </si>
  <si>
    <t>internal forces</t>
  </si>
  <si>
    <t>Tegangan regangan</t>
  </si>
  <si>
    <t>sifat mekanik material</t>
  </si>
  <si>
    <t>defleksi</t>
  </si>
  <si>
    <t>Lingkaran Mohr</t>
  </si>
  <si>
    <t>Struktur statis tak tentu</t>
  </si>
  <si>
    <t>Metode Castigliano</t>
  </si>
  <si>
    <t>Kecepatan sesaat</t>
  </si>
  <si>
    <t>Analisis kecepatandan percepatan</t>
  </si>
  <si>
    <t>mekanisme ekivalen</t>
  </si>
  <si>
    <t>Analisis gaya</t>
  </si>
  <si>
    <t>Prinsip D'alembert</t>
  </si>
  <si>
    <t>Gyroskop dan flywheel</t>
  </si>
  <si>
    <t>Pemodelan dan metode energi</t>
  </si>
  <si>
    <t>Getaran single degree</t>
  </si>
  <si>
    <t>Getaran Paksa</t>
  </si>
  <si>
    <t>getaran bebas</t>
  </si>
  <si>
    <t>Hukum Thermo 1</t>
  </si>
  <si>
    <t>Analisi energi</t>
  </si>
  <si>
    <t>Entropi dan exergi</t>
  </si>
  <si>
    <t>Pembangkit daya</t>
  </si>
  <si>
    <t>Sistem Pendingin</t>
  </si>
  <si>
    <t>campuran bereaksi dan tak bereaksi</t>
  </si>
  <si>
    <t>sifat Fluida</t>
  </si>
  <si>
    <t>Statika dan dinamika fluida</t>
  </si>
  <si>
    <t>hukum dasar aliran</t>
  </si>
  <si>
    <t>analisa dimensional</t>
  </si>
  <si>
    <t>Eksternal Flow</t>
  </si>
  <si>
    <t>Fluida ideal</t>
  </si>
  <si>
    <t>fluida kompressibel</t>
  </si>
  <si>
    <t>sifat termal material</t>
  </si>
  <si>
    <t xml:space="preserve">steady konduksi 1 dimensi </t>
  </si>
  <si>
    <t>Steady multi dimensi</t>
  </si>
  <si>
    <t>Standar Gambar Mesin</t>
  </si>
  <si>
    <t>Sintesa geometri</t>
  </si>
  <si>
    <t>Proyeksi</t>
  </si>
  <si>
    <t>Ukuran dan toleransi</t>
  </si>
  <si>
    <t>Powder metalurgy</t>
  </si>
  <si>
    <t>G code programming</t>
  </si>
  <si>
    <t>non conventional machining</t>
  </si>
  <si>
    <t xml:space="preserve">Pembakaran </t>
  </si>
  <si>
    <t>kesetimbangan pembakaran</t>
  </si>
  <si>
    <t>Jenis dan Aplikasi material</t>
  </si>
  <si>
    <t>Sifat dan pengujian mekanik</t>
  </si>
  <si>
    <t>Teori atom dan cacat kristal</t>
  </si>
  <si>
    <t>baja dan paduan</t>
  </si>
  <si>
    <t>heat treatmen</t>
  </si>
  <si>
    <t>alloy dan paduan</t>
  </si>
  <si>
    <t>Gears</t>
  </si>
  <si>
    <t>sistem pengukuran</t>
  </si>
  <si>
    <t>respon dinamik instrumen</t>
  </si>
  <si>
    <t>metrologi ulir dan roda gigi</t>
  </si>
  <si>
    <t>teknik sampling</t>
  </si>
  <si>
    <t>rangkaian listrik</t>
  </si>
  <si>
    <t>elektromagnetik</t>
  </si>
  <si>
    <t>mesin induksi</t>
  </si>
  <si>
    <t>Tegangan dan regangan</t>
  </si>
  <si>
    <t>Sambungan keling</t>
  </si>
  <si>
    <t>Sambungan las</t>
  </si>
  <si>
    <t>Sambungan baut</t>
  </si>
  <si>
    <t>Poros</t>
  </si>
  <si>
    <t>Pegas</t>
  </si>
  <si>
    <t>Bearing</t>
  </si>
  <si>
    <t>Praktikum Manufaktur</t>
  </si>
  <si>
    <t>Forming dan forging</t>
  </si>
  <si>
    <t>Teknologi casting</t>
  </si>
  <si>
    <t>Joining dan fitting</t>
  </si>
  <si>
    <t>Teknologi Machining</t>
  </si>
  <si>
    <t>Surface treatment</t>
  </si>
  <si>
    <t>EDM dan wire cut</t>
  </si>
  <si>
    <t>Proses bubut</t>
  </si>
  <si>
    <t>Proses milling</t>
  </si>
  <si>
    <t>Proses sekrap, bor, dan grinding</t>
  </si>
  <si>
    <t>Gambar part</t>
  </si>
  <si>
    <t xml:space="preserve">Gambar asembly </t>
  </si>
  <si>
    <t>Perpindahan Panas konduksi</t>
  </si>
  <si>
    <t>Konveksi internal</t>
  </si>
  <si>
    <t>Konveksi eksternal</t>
  </si>
  <si>
    <t>Radiasi</t>
  </si>
  <si>
    <t>Heat exchanger</t>
  </si>
  <si>
    <t>Etika profesi</t>
  </si>
  <si>
    <t>Metode ilmiah</t>
  </si>
  <si>
    <t>Metode penulisan</t>
  </si>
  <si>
    <t>Bahan polimer</t>
  </si>
  <si>
    <t>Bahan Komposit</t>
  </si>
  <si>
    <t>Sistem mekatronik</t>
  </si>
  <si>
    <t>Sistem kontrol otomatis</t>
  </si>
  <si>
    <t>Persiapan proposal</t>
  </si>
  <si>
    <t>Presentasi proposal</t>
  </si>
  <si>
    <t>Praktikum Unjuk kerja mesin</t>
  </si>
  <si>
    <t>Praktikum proses manufaktur</t>
  </si>
  <si>
    <t>Praktikum metalurgi</t>
  </si>
  <si>
    <t>Praktikum Fenomena Dasar Mesin</t>
  </si>
  <si>
    <t xml:space="preserve">Praktikum fenomena perpindahan panas, mekanika fluida, termodinamika, dan mekanika teknik </t>
  </si>
  <si>
    <t>Praktek lapangan</t>
  </si>
  <si>
    <t>Penulisan laporan</t>
  </si>
  <si>
    <t>Segitiga kecepatan</t>
  </si>
  <si>
    <t>Jenis-jenis turbin</t>
  </si>
  <si>
    <t>Etika dan komunikasi efektif</t>
  </si>
  <si>
    <t>Mesin Pembakaran dalam</t>
  </si>
  <si>
    <t>Mesin pembakaran luar</t>
  </si>
  <si>
    <t>Mesin -mesin fluida</t>
  </si>
  <si>
    <t>Mesin pendingin</t>
  </si>
  <si>
    <t>Flowchart dan algoritma</t>
  </si>
  <si>
    <t>Bahasa pemrograman</t>
  </si>
  <si>
    <t>Identifikasi masalah</t>
  </si>
  <si>
    <t>Solusi aplikatif</t>
  </si>
  <si>
    <t>Perumusan masalah</t>
  </si>
  <si>
    <t>Eksperimen dan analisa</t>
  </si>
  <si>
    <t>58 makul (100%)</t>
  </si>
  <si>
    <t>8 makul (14%)</t>
  </si>
  <si>
    <t>32 makul (55%)</t>
  </si>
  <si>
    <t>7 makul (12%)</t>
  </si>
  <si>
    <t>4 makul (7%)</t>
  </si>
  <si>
    <t>Semester 3</t>
  </si>
  <si>
    <t>Semester 4</t>
  </si>
  <si>
    <t>Semester 6</t>
  </si>
  <si>
    <t>Semester 7</t>
  </si>
  <si>
    <t>Semester</t>
  </si>
  <si>
    <t>PROFIL 1</t>
  </si>
  <si>
    <t>PROFIL 2</t>
  </si>
  <si>
    <t>PROFIL 3</t>
  </si>
  <si>
    <t>PROFIL 4</t>
  </si>
  <si>
    <t>PROFIL 5</t>
  </si>
  <si>
    <t>PROFIL 6</t>
  </si>
  <si>
    <t xml:space="preserve"> Ibadah Akhlak dan Muamalah</t>
  </si>
  <si>
    <t>SEMESTER</t>
  </si>
  <si>
    <t>Energy dan renewable Energy engineer (Ahli Energi Terbarukan)</t>
  </si>
  <si>
    <t>Islam dan Sains</t>
  </si>
  <si>
    <t>Seminar Proposal</t>
  </si>
  <si>
    <t>Statistik Teknik</t>
  </si>
  <si>
    <t>\</t>
  </si>
  <si>
    <t>1</t>
  </si>
  <si>
    <t>2</t>
  </si>
  <si>
    <t>3</t>
  </si>
  <si>
    <t>4</t>
  </si>
  <si>
    <t>5</t>
  </si>
  <si>
    <t>Menguasai konsep dasar bidang teknik mesin secara umum dan konsep dasar konsentrasi: teknik pemesinan, fabrikasi logam, gambar teknik, perawatan mesin industri, teknik pendingin dan pengelasan secara mendalam, serta mampu  memformulasikan penyelesaian masalah prosedural dalam pembelajaran dan proses pembuatan produk sesuai dengan bidang-bidang keahlian tersebut.</t>
  </si>
  <si>
    <t>Introduksi</t>
  </si>
  <si>
    <t>Pengayaan keilmuan teknologi terbaru</t>
  </si>
  <si>
    <t>Pemrograman Computer Numerical Control (CNC)</t>
  </si>
  <si>
    <t>Thermodinamika Teknik 1</t>
  </si>
  <si>
    <t>Pemrograman Computer Numerical Control/CNC</t>
  </si>
  <si>
    <t>Turbin Angin</t>
  </si>
  <si>
    <t>MATA KULIAH PENDUKUNG KEUNGGULAN PRODI (Pengembangan Rekayasa Energi dan Teknologi Manufaktur)</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</si>
  <si>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</si>
  <si>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</si>
  <si>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</si>
  <si>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</si>
  <si>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</si>
  <si>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</si>
  <si>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</si>
  <si>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</si>
  <si>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</si>
  <si>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</si>
  <si>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</si>
  <si>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</si>
  <si>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</si>
  <si>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</si>
  <si>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</si>
  <si>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</si>
  <si>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</si>
  <si>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</si>
  <si>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</si>
  <si>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</si>
  <si>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</si>
  <si>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</si>
  <si>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</si>
  <si>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</si>
  <si>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</si>
  <si>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</si>
  <si>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</si>
  <si>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</si>
  <si>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</si>
  <si>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</si>
  <si>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</si>
  <si>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</si>
  <si>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</si>
  <si>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</si>
  <si>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</si>
  <si>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</si>
  <si>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</si>
  <si>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</si>
  <si>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</si>
  <si>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Kode MK</t>
  </si>
  <si>
    <t xml:space="preserve">Nama MK </t>
  </si>
  <si>
    <t>T</t>
  </si>
  <si>
    <t>P</t>
  </si>
  <si>
    <t>SIFAT MK</t>
  </si>
  <si>
    <t>TME19101</t>
  </si>
  <si>
    <t>TME19102</t>
  </si>
  <si>
    <t>TME19103</t>
  </si>
  <si>
    <t>TME19104</t>
  </si>
  <si>
    <t>TME19105</t>
  </si>
  <si>
    <t>TME19106</t>
  </si>
  <si>
    <t>TME19107</t>
  </si>
  <si>
    <t>TME19108</t>
  </si>
  <si>
    <t>TME19209</t>
  </si>
  <si>
    <t>TME19210</t>
  </si>
  <si>
    <t>TME19211</t>
  </si>
  <si>
    <t>TME19212</t>
  </si>
  <si>
    <t>TME19213</t>
  </si>
  <si>
    <t>TME19214</t>
  </si>
  <si>
    <t>TME19215</t>
  </si>
  <si>
    <t>TME19216</t>
  </si>
  <si>
    <t xml:space="preserve">Kemanusiaan dan Keimanan </t>
  </si>
  <si>
    <t>TME19317</t>
  </si>
  <si>
    <t>TME19318</t>
  </si>
  <si>
    <t>TME19319</t>
  </si>
  <si>
    <t>TME19320</t>
  </si>
  <si>
    <t>TME19321</t>
  </si>
  <si>
    <t>TME19322</t>
  </si>
  <si>
    <t>TME19323</t>
  </si>
  <si>
    <t>TME19324</t>
  </si>
  <si>
    <t>TME19425</t>
  </si>
  <si>
    <t>TME19426</t>
  </si>
  <si>
    <t>TME19427</t>
  </si>
  <si>
    <t>TME19428</t>
  </si>
  <si>
    <t>TME19429</t>
  </si>
  <si>
    <t>TME19430</t>
  </si>
  <si>
    <t>TME19431</t>
  </si>
  <si>
    <t>TME19432</t>
  </si>
  <si>
    <t>TME19533</t>
  </si>
  <si>
    <t>TME19534</t>
  </si>
  <si>
    <t>TME19535</t>
  </si>
  <si>
    <t>TME19536</t>
  </si>
  <si>
    <t>TME19537</t>
  </si>
  <si>
    <t>TME19538</t>
  </si>
  <si>
    <t>TME19539</t>
  </si>
  <si>
    <t>TME19540</t>
  </si>
  <si>
    <t>TME19641</t>
  </si>
  <si>
    <t>TME19642</t>
  </si>
  <si>
    <t>TME19643</t>
  </si>
  <si>
    <t>TME19644</t>
  </si>
  <si>
    <t>TME19645</t>
  </si>
  <si>
    <t>TME19646</t>
  </si>
  <si>
    <t>TME19647</t>
  </si>
  <si>
    <t>TME19748</t>
  </si>
  <si>
    <t>TME19749</t>
  </si>
  <si>
    <t>TME19750</t>
  </si>
  <si>
    <t>TME19751</t>
  </si>
  <si>
    <t>TME19752</t>
  </si>
  <si>
    <t>TME19753</t>
  </si>
  <si>
    <t>TME19754</t>
  </si>
  <si>
    <t>TME19755</t>
  </si>
  <si>
    <t>TME19756</t>
  </si>
  <si>
    <t>TME19857</t>
  </si>
  <si>
    <t>TME19858</t>
  </si>
  <si>
    <t>TME19859</t>
  </si>
  <si>
    <t>TME19860</t>
  </si>
  <si>
    <t>TME19861</t>
  </si>
  <si>
    <t>Ibadah, Akhlak dan Muamalah</t>
  </si>
  <si>
    <t>Sains dan Teknologi Islam</t>
  </si>
  <si>
    <t>LAP</t>
  </si>
  <si>
    <t>Polimer dan Komposite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</si>
</sst>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0.0"/>
    <numFmt numFmtId="166" formatCode="_(* #,##0.0_);_(* \(#,##0.0\);_(* &quot;-&quot;??_);_(@_)"/>
  </numFmts>
  <fonts count="6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sz val="12"/>
      <name val="Times New Roman"/>
      <family val="1"/>
    </font>
    <font>
      <b/>
      <sz val="14"/>
      <color indexed="8"/>
      <name val="Calibri"/>
      <family val="2"/>
    </font>
    <font>
      <sz val="12"/>
      <color rgb="FF000000"/>
      <name val="Times New Roman"/>
      <family val="1"/>
    </font>
    <font>
      <b/>
      <sz val="12"/>
      <color theme="1"/>
      <name val="Times New Roman"/>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name val="Times New Roman"/>
      <family val="1"/>
    </font>
    <font>
      <b/>
      <sz val="12"/>
      <color indexed="9"/>
      <name val="Times New Roman"/>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11"/>
      <name val="Arial"/>
      <family val="2"/>
    </font>
    <font>
      <sz val="11"/>
      <color theme="1"/>
      <name val="Arial"/>
      <family val="2"/>
    </font>
    <font>
      <b/>
      <sz val="12"/>
      <color rgb="FF000000"/>
      <name val="Times New Roman"/>
      <family val="1"/>
    </font>
    <font>
      <sz val="11"/>
      <color theme="1"/>
      <name val="Calibri"/>
      <family val="2"/>
    </font>
    <font>
      <sz val="14"/>
      <color theme="1"/>
      <name val="Calibri"/>
      <family val="2"/>
      <scheme val="minor"/>
    </font>
    <font>
      <b/>
      <sz val="14"/>
      <color theme="1"/>
      <name val="Calibri"/>
      <family val="2"/>
      <scheme val="minor"/>
    </font>
    <font>
      <sz val="14"/>
      <color indexed="8"/>
      <name val="Times New Roman"/>
      <family val="1"/>
    </font>
    <font>
      <b/>
      <sz val="12"/>
      <color indexed="8"/>
      <name val="Calibri"/>
      <family val="2"/>
      <scheme val="minor"/>
    </font>
    <font>
      <sz val="12"/>
      <color indexed="8"/>
      <name val="Calibri"/>
      <family val="2"/>
      <scheme val="minor"/>
    </font>
    <font>
      <b/>
      <sz val="12"/>
      <name val="Calibri"/>
      <family val="2"/>
      <scheme val="minor"/>
    </font>
    <font>
      <sz val="12"/>
      <color rgb="FF000000"/>
      <name val="Calibri"/>
      <family val="2"/>
      <scheme val="minor"/>
    </font>
    <font>
      <sz val="12"/>
      <color theme="1"/>
      <name val="Calibri"/>
      <family val="2"/>
      <scheme val="minor"/>
    </font>
    <font>
      <sz val="16"/>
      <color indexed="8"/>
      <name val="Calibri"/>
      <family val="2"/>
      <scheme val="minor"/>
    </font>
    <font>
      <b/>
      <sz val="22"/>
      <color indexed="8"/>
      <name val="Calibri"/>
      <family val="2"/>
      <scheme val="minor"/>
    </font>
    <font>
      <b/>
      <sz val="12"/>
      <color indexed="9"/>
      <name val="Calibri"/>
      <family val="2"/>
      <scheme val="minor"/>
    </font>
    <font>
      <b/>
      <sz val="12"/>
      <color theme="1"/>
      <name val="Calibri"/>
      <family val="2"/>
      <scheme val="minor"/>
    </font>
    <font>
      <sz val="12"/>
      <name val="Calibri"/>
      <family val="2"/>
      <scheme val="minor"/>
    </font>
    <font>
      <sz val="16"/>
      <name val="Calibri"/>
      <family val="2"/>
      <scheme val="minor"/>
    </font>
    <font>
      <b/>
      <sz val="16"/>
      <color indexed="8"/>
      <name val="Calibri"/>
      <family val="2"/>
      <scheme val="minor"/>
    </font>
    <font>
      <sz val="11"/>
      <color indexed="8"/>
      <name val="Calibri"/>
      <family val="2"/>
      <scheme val="minor"/>
    </font>
    <font>
      <b/>
      <sz val="14"/>
      <color indexed="8"/>
      <name val="Calibri"/>
      <family val="2"/>
      <scheme val="minor"/>
    </font>
    <font>
      <sz val="14"/>
      <color indexed="8"/>
      <name val="Calibri"/>
      <family val="2"/>
      <scheme val="minor"/>
    </font>
    <font>
      <b/>
      <sz val="12"/>
      <color theme="0"/>
      <name val="Calibri"/>
      <family val="2"/>
      <scheme val="minor"/>
    </font>
    <font>
      <b/>
      <sz val="12"/>
      <color rgb="FF000000"/>
      <name val="Calibri"/>
      <family val="2"/>
      <scheme val="minor"/>
    </font>
  </fonts>
  <fills count="44">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00B050"/>
        <bgColor indexed="64"/>
      </patternFill>
    </fill>
    <fill>
      <patternFill patternType="solid">
        <fgColor indexed="27"/>
        <bgColor indexed="64"/>
      </patternFill>
    </fill>
    <fill>
      <patternFill patternType="solid">
        <fgColor indexed="13"/>
        <bgColor indexed="64"/>
      </patternFill>
    </fill>
    <fill>
      <patternFill patternType="solid">
        <fgColor theme="7" tint="0.39997558519241921"/>
        <bgColor indexed="64"/>
      </patternFill>
    </fill>
    <fill>
      <patternFill patternType="solid">
        <fgColor rgb="FF92D050"/>
        <bgColor indexed="64"/>
      </patternFill>
    </fill>
    <fill>
      <patternFill patternType="solid">
        <fgColor indexed="10"/>
        <bgColor indexed="64"/>
      </patternFill>
    </fill>
    <fill>
      <patternFill patternType="solid">
        <fgColor theme="3"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theme="3" tint="0.79998168889431442"/>
        <bgColor indexed="64"/>
      </patternFill>
    </fill>
    <fill>
      <patternFill patternType="solid">
        <fgColor rgb="FFB9EDFF"/>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rgb="FFFFCC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5"/>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46C8D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top style="thin">
        <color auto="1"/>
      </top>
      <bottom/>
      <diagonal/>
    </border>
    <border>
      <left style="thin">
        <color theme="1"/>
      </left>
      <right style="thin">
        <color theme="1"/>
      </right>
      <top style="thin">
        <color theme="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43" fontId="21" fillId="0" borderId="0" applyFont="0" applyFill="0" applyBorder="0" applyAlignment="0" applyProtection="0"/>
    <xf numFmtId="0" fontId="11" fillId="0" borderId="0">
      <alignment vertical="center"/>
    </xf>
    <xf numFmtId="0" fontId="11" fillId="0" borderId="0">
      <alignment vertical="center"/>
    </xf>
    <xf numFmtId="9" fontId="21" fillId="0" borderId="0" applyFont="0" applyFill="0" applyBorder="0" applyAlignment="0" applyProtection="0"/>
  </cellStyleXfs>
  <cellXfs count="658">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9" fillId="0" borderId="1"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8" fillId="0" borderId="1" xfId="0" applyFont="1" applyFill="1" applyBorder="1" applyAlignment="1">
      <alignment horizontal="left" wrapText="1"/>
    </xf>
    <xf numFmtId="0" fontId="9" fillId="0" borderId="1" xfId="0" applyFont="1" applyFill="1" applyBorder="1" applyAlignment="1">
      <alignment vertical="center" wrapText="1"/>
    </xf>
    <xf numFmtId="0" fontId="9" fillId="0" borderId="0" xfId="0" applyFont="1" applyFill="1" applyAlignment="1">
      <alignment wrapText="1"/>
    </xf>
    <xf numFmtId="0" fontId="8" fillId="0" borderId="0" xfId="0" applyFont="1" applyFill="1" applyAlignment="1">
      <alignment wrapText="1"/>
    </xf>
    <xf numFmtId="0" fontId="18" fillId="0" borderId="1"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top" wrapText="1"/>
    </xf>
    <xf numFmtId="0" fontId="19" fillId="0" borderId="1" xfId="0" applyFont="1" applyFill="1" applyBorder="1" applyAlignment="1">
      <alignment horizontal="left" vertical="top" wrapText="1"/>
    </xf>
    <xf numFmtId="0" fontId="20" fillId="8" borderId="1" xfId="0" applyFont="1" applyFill="1" applyBorder="1" applyAlignment="1">
      <alignment vertical="top" wrapText="1"/>
    </xf>
    <xf numFmtId="0" fontId="8" fillId="0" borderId="1" xfId="0" applyFont="1" applyBorder="1" applyAlignment="1">
      <alignment vertical="top" wrapText="1"/>
    </xf>
    <xf numFmtId="0" fontId="12" fillId="0" borderId="1" xfId="0" applyFont="1" applyBorder="1" applyAlignment="1">
      <alignment vertical="top" wrapText="1"/>
    </xf>
    <xf numFmtId="0" fontId="19" fillId="0" borderId="0" xfId="0" applyFont="1" applyFill="1" applyAlignment="1">
      <alignment horizontal="left" vertical="top"/>
    </xf>
    <xf numFmtId="0" fontId="19" fillId="0" borderId="1" xfId="0" applyFont="1" applyFill="1" applyBorder="1" applyAlignment="1">
      <alignment vertical="top" wrapText="1"/>
    </xf>
    <xf numFmtId="0" fontId="8" fillId="0" borderId="1" xfId="0" applyFont="1" applyFill="1" applyBorder="1" applyAlignment="1"/>
    <xf numFmtId="0" fontId="8" fillId="0" borderId="0" xfId="0" applyFont="1" applyFill="1" applyAlignment="1"/>
    <xf numFmtId="0" fontId="8" fillId="0" borderId="0" xfId="0" applyFont="1" applyFill="1" applyAlignment="1">
      <alignment horizontal="left" wrapText="1"/>
    </xf>
    <xf numFmtId="0" fontId="8" fillId="0" borderId="0" xfId="0" applyFont="1" applyFill="1" applyBorder="1" applyAlignment="1">
      <alignment vertical="top"/>
    </xf>
    <xf numFmtId="0" fontId="19" fillId="9" borderId="0" xfId="0" applyFont="1" applyFill="1" applyAlignment="1">
      <alignment horizontal="left" vertical="top"/>
    </xf>
    <xf numFmtId="0" fontId="20" fillId="0" borderId="1" xfId="0" applyFont="1" applyFill="1" applyBorder="1" applyAlignment="1">
      <alignment horizontal="center" vertical="center"/>
    </xf>
    <xf numFmtId="0" fontId="11" fillId="0" borderId="0" xfId="2" applyAlignment="1"/>
    <xf numFmtId="0" fontId="22" fillId="12" borderId="3" xfId="2" applyFont="1" applyFill="1" applyBorder="1" applyAlignment="1">
      <alignment horizontal="center" vertical="center" wrapText="1"/>
    </xf>
    <xf numFmtId="0" fontId="22" fillId="12" borderId="1" xfId="2" applyFont="1" applyFill="1" applyBorder="1" applyAlignment="1">
      <alignment horizontal="center" vertical="center" wrapText="1"/>
    </xf>
    <xf numFmtId="164" fontId="22" fillId="12" borderId="1" xfId="1" applyNumberFormat="1" applyFont="1" applyFill="1" applyBorder="1" applyAlignment="1">
      <alignment horizontal="center" vertical="center" wrapText="1"/>
    </xf>
    <xf numFmtId="0" fontId="11" fillId="0" borderId="0" xfId="2" applyFont="1" applyAlignment="1"/>
    <xf numFmtId="0" fontId="11" fillId="0" borderId="0" xfId="2" applyAlignment="1">
      <alignment wrapText="1"/>
    </xf>
    <xf numFmtId="0" fontId="11" fillId="9" borderId="0" xfId="2" applyFill="1" applyAlignment="1">
      <alignment wrapText="1"/>
    </xf>
    <xf numFmtId="0" fontId="0" fillId="0" borderId="0" xfId="0" applyAlignment="1"/>
    <xf numFmtId="0" fontId="11" fillId="12" borderId="1" xfId="2" applyFont="1" applyFill="1" applyBorder="1" applyAlignment="1">
      <alignment horizontal="center" vertical="center"/>
    </xf>
    <xf numFmtId="0" fontId="11" fillId="0" borderId="0" xfId="2" applyFont="1" applyAlignment="1">
      <alignment horizontal="center"/>
    </xf>
    <xf numFmtId="0" fontId="22" fillId="0" borderId="1" xfId="2" applyFont="1" applyBorder="1" applyAlignment="1">
      <alignment horizontal="center" vertical="center" wrapText="1"/>
    </xf>
    <xf numFmtId="0" fontId="11" fillId="0" borderId="0" xfId="2" applyAlignment="1">
      <alignment horizontal="center" vertical="center"/>
    </xf>
    <xf numFmtId="164" fontId="11" fillId="0" borderId="0" xfId="1" applyNumberFormat="1" applyFont="1" applyAlignment="1">
      <alignment horizontal="center" vertical="center"/>
    </xf>
    <xf numFmtId="0" fontId="11" fillId="0" borderId="1" xfId="2" applyBorder="1" applyAlignment="1">
      <alignment horizontal="center"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23" fillId="0" borderId="0" xfId="2" applyFont="1" applyFill="1" applyAlignment="1">
      <alignment horizontal="center" vertical="center"/>
    </xf>
    <xf numFmtId="0" fontId="11" fillId="0" borderId="0" xfId="2" applyBorder="1" applyAlignment="1"/>
    <xf numFmtId="0" fontId="11" fillId="0" borderId="0" xfId="2" applyBorder="1" applyAlignment="1">
      <alignment wrapText="1"/>
    </xf>
    <xf numFmtId="0" fontId="11" fillId="0" borderId="0" xfId="2" applyFill="1" applyBorder="1" applyAlignment="1">
      <alignment horizontal="center"/>
    </xf>
    <xf numFmtId="0" fontId="11" fillId="0" borderId="0" xfId="2" applyBorder="1" applyAlignment="1">
      <alignment horizontal="center" wrapText="1"/>
    </xf>
    <xf numFmtId="0" fontId="11" fillId="0" borderId="0" xfId="2" applyFont="1" applyBorder="1" applyAlignment="1"/>
    <xf numFmtId="0" fontId="11" fillId="9" borderId="0" xfId="2" applyFill="1" applyBorder="1" applyAlignment="1">
      <alignment wrapText="1"/>
    </xf>
    <xf numFmtId="0" fontId="23" fillId="2" borderId="8" xfId="0" applyFont="1" applyFill="1" applyBorder="1" applyAlignment="1">
      <alignment horizontal="center" vertical="center" wrapText="1"/>
    </xf>
    <xf numFmtId="0" fontId="8" fillId="0" borderId="0" xfId="0" applyFont="1" applyFill="1" applyAlignment="1">
      <alignment horizontal="center" vertical="center"/>
    </xf>
    <xf numFmtId="0" fontId="8" fillId="9" borderId="1" xfId="0" applyFont="1" applyFill="1" applyBorder="1" applyAlignment="1">
      <alignment horizontal="center" vertical="center" wrapText="1"/>
    </xf>
    <xf numFmtId="0" fontId="22" fillId="0" borderId="1" xfId="2" applyFont="1" applyBorder="1" applyAlignment="1">
      <alignment horizontal="center" vertical="center"/>
    </xf>
    <xf numFmtId="0" fontId="11" fillId="0" borderId="9" xfId="2" applyFont="1" applyBorder="1" applyAlignment="1">
      <alignment horizontal="center"/>
    </xf>
    <xf numFmtId="0" fontId="23" fillId="0" borderId="10" xfId="2" applyFont="1" applyFill="1" applyBorder="1" applyAlignment="1">
      <alignment horizontal="center" vertical="center"/>
    </xf>
    <xf numFmtId="0" fontId="11" fillId="9" borderId="10" xfId="2" applyFill="1" applyBorder="1" applyAlignment="1"/>
    <xf numFmtId="0" fontId="11" fillId="0" borderId="11" xfId="2" applyBorder="1" applyAlignment="1">
      <alignment horizontal="center" vertical="center"/>
    </xf>
    <xf numFmtId="0" fontId="11" fillId="0" borderId="3" xfId="2" applyBorder="1" applyAlignment="1">
      <alignment horizontal="center" vertical="center"/>
    </xf>
    <xf numFmtId="0" fontId="10" fillId="13" borderId="3" xfId="2" applyFont="1" applyFill="1" applyBorder="1" applyAlignment="1">
      <alignment horizontal="center" vertical="center"/>
    </xf>
    <xf numFmtId="0" fontId="11" fillId="0" borderId="1" xfId="2" applyFont="1" applyBorder="1" applyAlignment="1">
      <alignment horizontal="center"/>
    </xf>
    <xf numFmtId="0" fontId="23" fillId="0" borderId="1" xfId="2" applyFont="1" applyFill="1" applyBorder="1" applyAlignment="1">
      <alignment horizontal="center" vertical="center"/>
    </xf>
    <xf numFmtId="0" fontId="0" fillId="5" borderId="1" xfId="0" applyFill="1" applyBorder="1"/>
    <xf numFmtId="0" fontId="8" fillId="0" borderId="1" xfId="3" applyFont="1" applyFill="1" applyBorder="1" applyAlignment="1">
      <alignment horizontal="center" vertical="center" wrapText="1"/>
    </xf>
    <xf numFmtId="0" fontId="31" fillId="0" borderId="1" xfId="0" applyFont="1" applyBorder="1" applyAlignment="1">
      <alignment vertical="center" wrapText="1"/>
    </xf>
    <xf numFmtId="0" fontId="17" fillId="0" borderId="1" xfId="0" applyFont="1" applyFill="1" applyBorder="1" applyAlignment="1">
      <alignment horizontal="left" vertical="center" wrapText="1" readingOrder="1"/>
    </xf>
    <xf numFmtId="0" fontId="26" fillId="0" borderId="1" xfId="0" applyFont="1" applyFill="1" applyBorder="1" applyAlignment="1">
      <alignment horizontal="center" vertical="center" wrapText="1" readingOrder="1"/>
    </xf>
    <xf numFmtId="0" fontId="34" fillId="16" borderId="1" xfId="0" applyFont="1" applyFill="1" applyBorder="1" applyAlignment="1">
      <alignment horizontal="center" vertical="center" wrapText="1" readingOrder="1"/>
    </xf>
    <xf numFmtId="0" fontId="34" fillId="16" borderId="1" xfId="0" applyFont="1" applyFill="1" applyBorder="1" applyAlignment="1">
      <alignment horizontal="center" vertical="center" wrapText="1"/>
    </xf>
    <xf numFmtId="0" fontId="34" fillId="16" borderId="0" xfId="0" applyFont="1" applyFill="1" applyBorder="1" applyAlignment="1">
      <alignment horizontal="center" vertical="center" wrapText="1" readingOrder="1"/>
    </xf>
    <xf numFmtId="0" fontId="9" fillId="0" borderId="1" xfId="0" applyFont="1" applyFill="1" applyBorder="1" applyAlignment="1">
      <alignment horizontal="center" vertical="top" wrapText="1"/>
    </xf>
    <xf numFmtId="0" fontId="22" fillId="0" borderId="1" xfId="2" applyFont="1" applyBorder="1" applyAlignment="1">
      <alignment horizontal="center" vertical="center"/>
    </xf>
    <xf numFmtId="0" fontId="7" fillId="0" borderId="1" xfId="0" applyFont="1" applyBorder="1" applyAlignment="1">
      <alignment horizontal="center" vertical="center"/>
    </xf>
    <xf numFmtId="0" fontId="7" fillId="5" borderId="1" xfId="0" applyFont="1" applyFill="1" applyBorder="1" applyAlignment="1">
      <alignment horizontal="center"/>
    </xf>
    <xf numFmtId="0" fontId="0" fillId="5" borderId="1" xfId="0" applyFill="1" applyBorder="1" applyAlignment="1">
      <alignment horizontal="center"/>
    </xf>
    <xf numFmtId="0" fontId="29" fillId="0"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readingOrder="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0" xfId="0" applyFont="1" applyAlignment="1">
      <alignment horizontal="center" vertical="center" wrapText="1" readingOrder="1"/>
    </xf>
    <xf numFmtId="0" fontId="29" fillId="0" borderId="1" xfId="0" applyFont="1" applyFill="1" applyBorder="1" applyAlignment="1">
      <alignment horizontal="center" vertical="center" wrapText="1" readingOrder="1"/>
    </xf>
    <xf numFmtId="0" fontId="16" fillId="2" borderId="1" xfId="0" applyFont="1" applyFill="1" applyBorder="1" applyAlignment="1">
      <alignment horizontal="left" vertical="center" wrapText="1" readingOrder="1"/>
    </xf>
    <xf numFmtId="0" fontId="16" fillId="15" borderId="1" xfId="0" applyFont="1" applyFill="1" applyBorder="1" applyAlignment="1">
      <alignment horizontal="left" vertical="center" wrapText="1" readingOrder="1"/>
    </xf>
    <xf numFmtId="0" fontId="13" fillId="0" borderId="1" xfId="0" applyFont="1" applyFill="1" applyBorder="1" applyAlignment="1">
      <alignment horizontal="center" vertical="center" wrapText="1" readingOrder="1"/>
    </xf>
    <xf numFmtId="0" fontId="29" fillId="15"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readingOrder="1"/>
    </xf>
    <xf numFmtId="0" fontId="14" fillId="0" borderId="1" xfId="0" applyFont="1" applyFill="1" applyBorder="1" applyAlignment="1">
      <alignment horizontal="left" vertical="center" wrapText="1" readingOrder="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3" borderId="1" xfId="0" applyFont="1" applyFill="1" applyBorder="1" applyAlignment="1">
      <alignment vertical="center" wrapText="1"/>
    </xf>
    <xf numFmtId="0" fontId="31" fillId="15" borderId="1" xfId="0" applyFont="1" applyFill="1" applyBorder="1" applyAlignment="1">
      <alignment horizontal="center" vertical="center" wrapText="1"/>
    </xf>
    <xf numFmtId="0" fontId="31" fillId="15" borderId="1" xfId="0" applyFont="1" applyFill="1" applyBorder="1" applyAlignment="1">
      <alignment vertical="center" wrapText="1"/>
    </xf>
    <xf numFmtId="0" fontId="31" fillId="2" borderId="1" xfId="0" applyFont="1" applyFill="1" applyBorder="1" applyAlignment="1">
      <alignment horizontal="center" vertical="center" wrapText="1"/>
    </xf>
    <xf numFmtId="0" fontId="8" fillId="0" borderId="0" xfId="0" applyFont="1" applyBorder="1" applyAlignment="1">
      <alignment wrapText="1"/>
    </xf>
    <xf numFmtId="0" fontId="13" fillId="0" borderId="0" xfId="0" applyFont="1" applyAlignment="1">
      <alignment vertical="center" wrapText="1"/>
    </xf>
    <xf numFmtId="0" fontId="14" fillId="6" borderId="0" xfId="0" applyFont="1" applyFill="1" applyAlignment="1">
      <alignment horizontal="center" vertical="center" wrapText="1"/>
    </xf>
    <xf numFmtId="0" fontId="14" fillId="6" borderId="0" xfId="0" applyFont="1" applyFill="1" applyAlignment="1">
      <alignment vertical="center" wrapText="1"/>
    </xf>
    <xf numFmtId="0" fontId="35" fillId="5" borderId="1" xfId="0" applyFont="1" applyFill="1" applyBorder="1" applyAlignment="1">
      <alignment horizontal="center" wrapText="1"/>
    </xf>
    <xf numFmtId="0" fontId="35" fillId="5" borderId="1" xfId="0" applyFont="1" applyFill="1" applyBorder="1" applyAlignment="1">
      <alignment horizontal="center" vertical="center" wrapText="1"/>
    </xf>
    <xf numFmtId="0" fontId="16" fillId="19" borderId="1" xfId="0" applyFont="1" applyFill="1" applyBorder="1" applyAlignment="1">
      <alignment horizontal="left" vertical="center" wrapText="1" readingOrder="1"/>
    </xf>
    <xf numFmtId="0" fontId="29" fillId="19" borderId="1" xfId="0" applyFont="1" applyFill="1" applyBorder="1" applyAlignment="1">
      <alignment horizontal="left" vertical="center" wrapText="1" readingOrder="1"/>
    </xf>
    <xf numFmtId="0" fontId="31" fillId="19" borderId="1" xfId="0" applyFont="1" applyFill="1" applyBorder="1" applyAlignment="1">
      <alignment horizontal="center" vertical="center" wrapText="1"/>
    </xf>
    <xf numFmtId="2" fontId="31" fillId="0" borderId="0" xfId="0" applyNumberFormat="1" applyFont="1" applyAlignment="1">
      <alignment vertical="center" wrapText="1"/>
    </xf>
    <xf numFmtId="0" fontId="31" fillId="18" borderId="1" xfId="0" applyFont="1" applyFill="1" applyBorder="1" applyAlignment="1">
      <alignment vertical="center" wrapText="1"/>
    </xf>
    <xf numFmtId="0" fontId="31" fillId="18" borderId="1" xfId="0" applyFont="1" applyFill="1" applyBorder="1" applyAlignment="1">
      <alignment horizontal="center" vertical="center" wrapText="1"/>
    </xf>
    <xf numFmtId="0" fontId="31" fillId="18" borderId="1" xfId="0" applyFont="1" applyFill="1" applyBorder="1" applyAlignment="1">
      <alignment horizontal="left" vertical="center" wrapText="1"/>
    </xf>
    <xf numFmtId="0" fontId="10" fillId="0" borderId="3" xfId="2" applyFont="1" applyFill="1" applyBorder="1" applyAlignment="1">
      <alignment horizontal="center" vertical="center"/>
    </xf>
    <xf numFmtId="164" fontId="22" fillId="3" borderId="3" xfId="1" applyNumberFormat="1" applyFont="1" applyFill="1" applyBorder="1" applyAlignment="1">
      <alignment horizontal="center" vertical="center"/>
    </xf>
    <xf numFmtId="0" fontId="24" fillId="15" borderId="1" xfId="0" applyFont="1" applyFill="1" applyBorder="1" applyAlignment="1">
      <alignment horizontal="center" vertical="center"/>
    </xf>
    <xf numFmtId="0" fontId="0" fillId="15" borderId="1" xfId="0" applyFill="1" applyBorder="1" applyAlignment="1">
      <alignment horizontal="center"/>
    </xf>
    <xf numFmtId="164" fontId="36" fillId="4" borderId="1" xfId="1" applyNumberFormat="1" applyFont="1" applyFill="1" applyBorder="1" applyAlignment="1">
      <alignment horizontal="center" vertical="center"/>
    </xf>
    <xf numFmtId="164" fontId="22" fillId="18" borderId="1" xfId="1"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8" fillId="0" borderId="0" xfId="3" applyFont="1" applyFill="1" applyAlignment="1">
      <alignment horizontal="center"/>
    </xf>
    <xf numFmtId="0" fontId="8" fillId="0" borderId="0" xfId="3" applyFont="1" applyFill="1" applyAlignment="1">
      <alignment horizontal="center" vertical="center" wrapText="1"/>
    </xf>
    <xf numFmtId="0" fontId="8" fillId="0" borderId="0" xfId="3" applyFont="1" applyFill="1" applyBorder="1" applyAlignment="1">
      <alignment horizontal="center"/>
    </xf>
    <xf numFmtId="0" fontId="8" fillId="0" borderId="0" xfId="3" applyFont="1" applyFill="1" applyAlignment="1">
      <alignment horizontal="center" vertical="center"/>
    </xf>
    <xf numFmtId="0" fontId="11" fillId="3" borderId="1" xfId="2" applyFill="1" applyBorder="1" applyAlignment="1">
      <alignment horizontal="center" wrapText="1"/>
    </xf>
    <xf numFmtId="0" fontId="8" fillId="0" borderId="1" xfId="0" applyFont="1" applyFill="1" applyBorder="1" applyAlignment="1">
      <alignment horizontal="left" vertical="center" wrapText="1"/>
    </xf>
    <xf numFmtId="165" fontId="31" fillId="0" borderId="0" xfId="0" applyNumberFormat="1" applyFont="1" applyAlignment="1">
      <alignment vertical="center" wrapText="1"/>
    </xf>
    <xf numFmtId="0" fontId="8" fillId="0" borderId="0" xfId="3" applyFont="1" applyFill="1" applyAlignment="1">
      <alignment horizontal="left" vertical="center" wrapText="1"/>
    </xf>
    <xf numFmtId="0" fontId="37" fillId="0" borderId="0" xfId="3" applyFont="1" applyFill="1" applyAlignment="1">
      <alignment horizontal="center"/>
    </xf>
    <xf numFmtId="0" fontId="38" fillId="8" borderId="1" xfId="0" applyFont="1" applyFill="1" applyBorder="1" applyAlignment="1">
      <alignment horizontal="center" vertical="center" wrapText="1"/>
    </xf>
    <xf numFmtId="1" fontId="37" fillId="0" borderId="1" xfId="3" applyNumberFormat="1" applyFont="1" applyFill="1" applyBorder="1" applyAlignment="1">
      <alignment horizontal="center" vertical="center" wrapText="1"/>
    </xf>
    <xf numFmtId="0" fontId="37" fillId="0" borderId="1" xfId="3" applyFont="1" applyFill="1" applyBorder="1" applyAlignment="1">
      <alignment horizontal="center"/>
    </xf>
    <xf numFmtId="0" fontId="9" fillId="0" borderId="1" xfId="0" applyFont="1" applyFill="1" applyBorder="1" applyAlignment="1">
      <alignment horizontal="center" vertical="center" wrapText="1"/>
    </xf>
    <xf numFmtId="0" fontId="9" fillId="9" borderId="1" xfId="0" quotePrefix="1" applyFont="1" applyFill="1" applyBorder="1" applyAlignment="1">
      <alignment horizontal="center" vertical="center" wrapText="1"/>
    </xf>
    <xf numFmtId="0" fontId="20" fillId="0" borderId="1" xfId="0" applyFont="1" applyFill="1" applyBorder="1" applyAlignment="1">
      <alignment vertical="top" wrapText="1"/>
    </xf>
    <xf numFmtId="0" fontId="12" fillId="0" borderId="1" xfId="0" applyFont="1" applyFill="1" applyBorder="1" applyAlignment="1">
      <alignment horizontal="left" vertical="center" wrapText="1"/>
    </xf>
    <xf numFmtId="0" fontId="40" fillId="20" borderId="1" xfId="0" applyFont="1" applyFill="1" applyBorder="1" applyAlignment="1">
      <alignment horizontal="center" vertical="center" wrapText="1"/>
    </xf>
    <xf numFmtId="0" fontId="40" fillId="21" borderId="1" xfId="0" applyFont="1" applyFill="1" applyBorder="1" applyAlignment="1">
      <alignment horizontal="center" vertical="center" wrapText="1"/>
    </xf>
    <xf numFmtId="0" fontId="40" fillId="22" borderId="1" xfId="0" applyFont="1" applyFill="1" applyBorder="1" applyAlignment="1">
      <alignment horizontal="center" vertical="center" wrapText="1"/>
    </xf>
    <xf numFmtId="0" fontId="40" fillId="23" borderId="1" xfId="0" applyFont="1" applyFill="1" applyBorder="1" applyAlignment="1">
      <alignment horizontal="center" vertical="center" wrapText="1"/>
    </xf>
    <xf numFmtId="0" fontId="20" fillId="0" borderId="0" xfId="0" applyFont="1" applyAlignment="1">
      <alignment horizontal="center" vertical="center"/>
    </xf>
    <xf numFmtId="0" fontId="41" fillId="20" borderId="1" xfId="0" applyFont="1" applyFill="1" applyBorder="1" applyAlignment="1">
      <alignment horizontal="center" vertical="center" wrapText="1"/>
    </xf>
    <xf numFmtId="0" fontId="41" fillId="21" borderId="1" xfId="0" applyFont="1" applyFill="1" applyBorder="1" applyAlignment="1">
      <alignment horizontal="center" vertical="center" wrapText="1"/>
    </xf>
    <xf numFmtId="0" fontId="41" fillId="22" borderId="1" xfId="0" applyFont="1" applyFill="1" applyBorder="1" applyAlignment="1">
      <alignment horizontal="center" vertical="center" wrapText="1"/>
    </xf>
    <xf numFmtId="0" fontId="41" fillId="23" borderId="1" xfId="0" applyFont="1" applyFill="1" applyBorder="1" applyAlignment="1">
      <alignment horizontal="center" vertical="center" wrapText="1"/>
    </xf>
    <xf numFmtId="0" fontId="9" fillId="20" borderId="1" xfId="0" quotePrefix="1" applyFont="1" applyFill="1" applyBorder="1" applyAlignment="1">
      <alignment horizontal="center" vertical="center" wrapText="1"/>
    </xf>
    <xf numFmtId="0" fontId="9" fillId="21" borderId="1" xfId="0" quotePrefix="1" applyFont="1" applyFill="1" applyBorder="1" applyAlignment="1">
      <alignment horizontal="center" vertical="center" wrapText="1"/>
    </xf>
    <xf numFmtId="0" fontId="9" fillId="22" borderId="1" xfId="0" quotePrefix="1" applyFont="1" applyFill="1" applyBorder="1" applyAlignment="1">
      <alignment horizontal="center" vertical="center" wrapText="1"/>
    </xf>
    <xf numFmtId="0" fontId="9" fillId="23" borderId="1" xfId="0" quotePrefix="1" applyFont="1" applyFill="1" applyBorder="1" applyAlignment="1">
      <alignment horizontal="center" vertical="center" wrapText="1"/>
    </xf>
    <xf numFmtId="0" fontId="20" fillId="0" borderId="1" xfId="0" applyFont="1" applyBorder="1" applyAlignment="1">
      <alignment horizontal="center" vertical="center"/>
    </xf>
    <xf numFmtId="0" fontId="20" fillId="20" borderId="1" xfId="0" applyFont="1" applyFill="1" applyBorder="1" applyAlignment="1">
      <alignment horizontal="center" vertical="center"/>
    </xf>
    <xf numFmtId="0" fontId="20" fillId="21" borderId="1" xfId="0" applyFont="1" applyFill="1" applyBorder="1" applyAlignment="1">
      <alignment horizontal="center" vertical="center"/>
    </xf>
    <xf numFmtId="0" fontId="20" fillId="22" borderId="1" xfId="0" applyFont="1" applyFill="1" applyBorder="1" applyAlignment="1">
      <alignment horizontal="center" vertical="center"/>
    </xf>
    <xf numFmtId="0" fontId="20" fillId="23" borderId="1" xfId="0" applyFont="1" applyFill="1" applyBorder="1" applyAlignment="1">
      <alignment horizontal="center" vertical="center"/>
    </xf>
    <xf numFmtId="0" fontId="20" fillId="0" borderId="0" xfId="0" applyFont="1" applyFill="1" applyAlignment="1">
      <alignment horizontal="center" vertical="center"/>
    </xf>
    <xf numFmtId="0" fontId="20" fillId="20" borderId="0" xfId="0" applyFont="1" applyFill="1" applyAlignment="1">
      <alignment horizontal="center" vertical="center"/>
    </xf>
    <xf numFmtId="0" fontId="20" fillId="21" borderId="0" xfId="0" applyFont="1" applyFill="1" applyAlignment="1">
      <alignment horizontal="center" vertical="center"/>
    </xf>
    <xf numFmtId="0" fontId="20" fillId="22" borderId="0" xfId="0" applyFont="1" applyFill="1" applyAlignment="1">
      <alignment horizontal="center" vertical="center"/>
    </xf>
    <xf numFmtId="0" fontId="20" fillId="23" borderId="0" xfId="0" applyFont="1" applyFill="1" applyAlignment="1">
      <alignment horizontal="center" vertical="center"/>
    </xf>
    <xf numFmtId="0" fontId="29" fillId="0" borderId="0" xfId="0" applyFont="1" applyFill="1" applyAlignment="1">
      <alignment horizontal="center" vertical="center"/>
    </xf>
    <xf numFmtId="0" fontId="13" fillId="9" borderId="1" xfId="0" quotePrefix="1" applyFont="1" applyFill="1" applyBorder="1" applyAlignment="1">
      <alignment horizontal="center" vertical="center" wrapText="1"/>
    </xf>
    <xf numFmtId="0" fontId="33" fillId="9"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37" fillId="20" borderId="1"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1" fillId="0" borderId="0" xfId="0" applyFont="1" applyFill="1" applyAlignment="1">
      <alignment horizontal="left" vertical="center" wrapText="1" readingOrder="1"/>
    </xf>
    <xf numFmtId="1" fontId="13" fillId="4" borderId="4" xfId="0"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wrapText="1"/>
    </xf>
    <xf numFmtId="1" fontId="14" fillId="4" borderId="0" xfId="0" applyNumberFormat="1" applyFont="1" applyFill="1" applyAlignment="1">
      <alignment horizontal="center" vertical="center" wrapText="1"/>
    </xf>
    <xf numFmtId="1" fontId="14" fillId="4" borderId="0" xfId="0" applyNumberFormat="1" applyFont="1" applyFill="1" applyBorder="1" applyAlignment="1">
      <alignment horizontal="center" vertical="center" wrapText="1"/>
    </xf>
    <xf numFmtId="1" fontId="13" fillId="4" borderId="0" xfId="0" applyNumberFormat="1" applyFont="1" applyFill="1" applyAlignment="1">
      <alignment horizontal="center" vertical="center" wrapText="1"/>
    </xf>
    <xf numFmtId="0" fontId="13" fillId="0" borderId="0" xfId="0" applyFont="1" applyFill="1" applyAlignment="1">
      <alignment horizontal="center" vertical="center" wrapText="1" readingOrder="1"/>
    </xf>
    <xf numFmtId="0" fontId="43" fillId="0" borderId="1" xfId="0" applyFont="1" applyFill="1" applyBorder="1" applyAlignment="1">
      <alignment vertical="top"/>
    </xf>
    <xf numFmtId="0" fontId="22" fillId="0" borderId="1" xfId="2" quotePrefix="1" applyFont="1" applyBorder="1" applyAlignment="1">
      <alignment horizontal="center" vertical="center" wrapText="1"/>
    </xf>
    <xf numFmtId="0" fontId="6" fillId="5" borderId="1" xfId="0" applyFont="1" applyFill="1" applyBorder="1" applyAlignment="1">
      <alignment vertical="top"/>
    </xf>
    <xf numFmtId="0" fontId="29" fillId="2" borderId="1" xfId="0" applyFont="1" applyFill="1" applyBorder="1" applyAlignment="1">
      <alignment horizontal="left" vertical="center" wrapText="1" readingOrder="1"/>
    </xf>
    <xf numFmtId="0" fontId="6" fillId="5" borderId="1" xfId="0" applyFont="1" applyFill="1" applyBorder="1" applyAlignment="1">
      <alignment horizontal="left" vertical="center"/>
    </xf>
    <xf numFmtId="0" fontId="11" fillId="3" borderId="1" xfId="2" applyFont="1" applyFill="1" applyBorder="1" applyAlignment="1">
      <alignment horizontal="left" wrapText="1"/>
    </xf>
    <xf numFmtId="0" fontId="6" fillId="15" borderId="1" xfId="0" applyFont="1" applyFill="1" applyBorder="1"/>
    <xf numFmtId="0" fontId="6" fillId="15" borderId="1" xfId="0" applyFont="1" applyFill="1" applyBorder="1" applyAlignment="1">
      <alignment vertical="top"/>
    </xf>
    <xf numFmtId="0" fontId="11" fillId="0" borderId="7" xfId="2" applyFont="1" applyBorder="1" applyAlignment="1">
      <alignment horizontal="center" vertical="center" wrapText="1"/>
    </xf>
    <xf numFmtId="0" fontId="42" fillId="0" borderId="1" xfId="0" applyFont="1" applyFill="1" applyBorder="1" applyAlignment="1">
      <alignment horizontal="center" vertical="center" wrapText="1"/>
    </xf>
    <xf numFmtId="1" fontId="29" fillId="0" borderId="1" xfId="0" applyNumberFormat="1" applyFont="1" applyFill="1" applyBorder="1" applyAlignment="1">
      <alignment horizontal="center" vertical="center" wrapText="1" readingOrder="1"/>
    </xf>
    <xf numFmtId="1" fontId="42"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readingOrder="1"/>
    </xf>
    <xf numFmtId="0" fontId="6" fillId="15" borderId="1" xfId="0" applyFont="1" applyFill="1" applyBorder="1" applyAlignment="1">
      <alignment horizontal="left" vertical="center"/>
    </xf>
    <xf numFmtId="0" fontId="0" fillId="3" borderId="1" xfId="0" applyFill="1" applyBorder="1" applyAlignment="1">
      <alignment horizontal="left" vertical="center"/>
    </xf>
    <xf numFmtId="0" fontId="6" fillId="3" borderId="1" xfId="0" applyFont="1" applyFill="1" applyBorder="1" applyAlignment="1">
      <alignment horizontal="left" vertical="center"/>
    </xf>
    <xf numFmtId="0" fontId="43" fillId="0" borderId="1" xfId="0" applyFont="1" applyFill="1" applyBorder="1" applyAlignment="1">
      <alignment horizontal="left" vertical="center"/>
    </xf>
    <xf numFmtId="0" fontId="8" fillId="0" borderId="1" xfId="3" applyFont="1" applyFill="1" applyBorder="1" applyAlignment="1">
      <alignment horizontal="center" vertical="center"/>
    </xf>
    <xf numFmtId="0" fontId="23" fillId="18" borderId="8" xfId="0" applyFont="1" applyFill="1" applyBorder="1" applyAlignment="1">
      <alignment horizontal="center" vertical="center" wrapText="1"/>
    </xf>
    <xf numFmtId="1" fontId="31" fillId="0" borderId="0" xfId="0" applyNumberFormat="1" applyFont="1" applyAlignment="1">
      <alignment horizontal="center" vertical="center" wrapText="1"/>
    </xf>
    <xf numFmtId="1" fontId="31" fillId="0" borderId="0" xfId="0" applyNumberFormat="1" applyFont="1" applyAlignment="1">
      <alignment vertical="center" wrapText="1"/>
    </xf>
    <xf numFmtId="0" fontId="24" fillId="10" borderId="1" xfId="0" applyFont="1" applyFill="1" applyBorder="1" applyAlignment="1">
      <alignment horizontal="center" vertical="center"/>
    </xf>
    <xf numFmtId="0" fontId="24" fillId="25" borderId="1" xfId="0" applyFont="1" applyFill="1" applyBorder="1" applyAlignment="1">
      <alignment horizontal="center" vertical="center"/>
    </xf>
    <xf numFmtId="0" fontId="24" fillId="19" borderId="1" xfId="0" applyFont="1" applyFill="1" applyBorder="1" applyAlignment="1">
      <alignment horizontal="center" vertical="center"/>
    </xf>
    <xf numFmtId="0" fontId="7" fillId="29" borderId="1" xfId="0" applyFont="1" applyFill="1" applyBorder="1" applyAlignment="1">
      <alignment horizontal="center" vertical="center"/>
    </xf>
    <xf numFmtId="0" fontId="25" fillId="29" borderId="1" xfId="0" applyFont="1" applyFill="1" applyBorder="1" applyAlignment="1">
      <alignment horizontal="center" vertical="center"/>
    </xf>
    <xf numFmtId="0" fontId="7" fillId="29" borderId="1" xfId="0" applyFont="1" applyFill="1" applyBorder="1" applyAlignment="1"/>
    <xf numFmtId="0" fontId="31" fillId="23" borderId="1" xfId="0" applyFont="1" applyFill="1" applyBorder="1" applyAlignment="1">
      <alignment horizontal="center" vertical="center" wrapText="1"/>
    </xf>
    <xf numFmtId="0" fontId="29" fillId="3" borderId="1" xfId="0" applyFont="1" applyFill="1" applyBorder="1" applyAlignment="1">
      <alignment horizontal="left" vertical="center" wrapText="1" readingOrder="1"/>
    </xf>
    <xf numFmtId="0" fontId="5" fillId="15" borderId="1" xfId="0" applyFont="1" applyFill="1" applyBorder="1"/>
    <xf numFmtId="0" fontId="43" fillId="0" borderId="1" xfId="0" applyFont="1" applyBorder="1" applyAlignment="1">
      <alignment vertical="center"/>
    </xf>
    <xf numFmtId="0" fontId="16" fillId="25" borderId="1" xfId="0" applyFont="1" applyFill="1" applyBorder="1" applyAlignment="1">
      <alignment horizontal="left" vertical="center" wrapText="1" readingOrder="1"/>
    </xf>
    <xf numFmtId="0" fontId="26" fillId="9" borderId="1" xfId="0" quotePrefix="1"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1" xfId="0" applyFont="1" applyFill="1" applyBorder="1" applyAlignment="1">
      <alignment horizontal="center" vertical="center"/>
    </xf>
    <xf numFmtId="0" fontId="7" fillId="29" borderId="3" xfId="0" applyFont="1" applyFill="1" applyBorder="1" applyAlignment="1">
      <alignment horizontal="center" vertical="center"/>
    </xf>
    <xf numFmtId="0" fontId="11" fillId="0" borderId="0" xfId="2" applyBorder="1" applyAlignment="1">
      <alignment vertical="center"/>
    </xf>
    <xf numFmtId="0" fontId="42" fillId="3" borderId="1" xfId="0" applyFont="1" applyFill="1" applyBorder="1" applyAlignment="1">
      <alignment vertical="center" wrapText="1"/>
    </xf>
    <xf numFmtId="0" fontId="42" fillId="15" borderId="1" xfId="0" applyFont="1" applyFill="1" applyBorder="1" applyAlignment="1">
      <alignment vertical="center" wrapText="1"/>
    </xf>
    <xf numFmtId="0" fontId="16" fillId="25"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32" fillId="6" borderId="0" xfId="0" applyFont="1" applyFill="1" applyBorder="1" applyAlignment="1">
      <alignment vertical="center"/>
    </xf>
    <xf numFmtId="1" fontId="31" fillId="0" borderId="1" xfId="0" applyNumberFormat="1" applyFont="1" applyBorder="1" applyAlignment="1">
      <alignment horizontal="center" vertical="center" wrapText="1"/>
    </xf>
    <xf numFmtId="1" fontId="31" fillId="18" borderId="1" xfId="0" applyNumberFormat="1" applyFont="1" applyFill="1" applyBorder="1" applyAlignment="1">
      <alignment horizontal="center" vertical="center" wrapText="1"/>
    </xf>
    <xf numFmtId="0" fontId="19" fillId="0" borderId="1" xfId="0" applyFont="1" applyFill="1" applyBorder="1" applyAlignment="1">
      <alignment horizontal="left" vertical="top"/>
    </xf>
    <xf numFmtId="0" fontId="13" fillId="3" borderId="1" xfId="0" quotePrefix="1" applyFont="1" applyFill="1" applyBorder="1" applyAlignment="1">
      <alignment horizontal="left" textRotation="90" wrapText="1"/>
    </xf>
    <xf numFmtId="0" fontId="13" fillId="15" borderId="1" xfId="0" quotePrefix="1" applyFont="1" applyFill="1" applyBorder="1" applyAlignment="1">
      <alignment horizontal="left" textRotation="90" wrapText="1"/>
    </xf>
    <xf numFmtId="0" fontId="29" fillId="0" borderId="1" xfId="0" applyFont="1" applyFill="1" applyBorder="1" applyAlignment="1">
      <alignment horizontal="center" vertical="center"/>
    </xf>
    <xf numFmtId="0" fontId="13" fillId="15" borderId="1" xfId="0" applyFont="1" applyFill="1" applyBorder="1" applyAlignment="1">
      <alignment horizontal="center" vertical="center"/>
    </xf>
    <xf numFmtId="0" fontId="29" fillId="9" borderId="1" xfId="0" applyFont="1" applyFill="1" applyBorder="1" applyAlignment="1">
      <alignment horizontal="center" vertical="center" wrapText="1" readingOrder="1"/>
    </xf>
    <xf numFmtId="0" fontId="16" fillId="5" borderId="3" xfId="0" applyFont="1" applyFill="1" applyBorder="1" applyAlignment="1">
      <alignment horizontal="left" vertical="center" wrapText="1" readingOrder="1"/>
    </xf>
    <xf numFmtId="1" fontId="16" fillId="0" borderId="3" xfId="0" applyNumberFormat="1" applyFont="1" applyFill="1" applyBorder="1" applyAlignment="1">
      <alignment horizontal="center" vertical="center" wrapText="1" readingOrder="1"/>
    </xf>
    <xf numFmtId="0" fontId="31" fillId="0" borderId="1" xfId="0" applyFont="1" applyFill="1" applyBorder="1" applyAlignment="1">
      <alignment horizontal="left" vertical="center" wrapText="1" readingOrder="1"/>
    </xf>
    <xf numFmtId="0" fontId="45" fillId="23" borderId="1" xfId="0" applyFont="1" applyFill="1" applyBorder="1" applyAlignment="1">
      <alignment horizontal="center" vertical="center"/>
    </xf>
    <xf numFmtId="164" fontId="22" fillId="0" borderId="1" xfId="2" applyNumberFormat="1" applyFont="1" applyBorder="1" applyAlignment="1">
      <alignment horizontal="center" vertical="center"/>
    </xf>
    <xf numFmtId="1" fontId="16" fillId="9" borderId="1" xfId="0" applyNumberFormat="1" applyFont="1" applyFill="1" applyBorder="1" applyAlignment="1">
      <alignment horizontal="center" vertical="center" wrapText="1" readingOrder="1"/>
    </xf>
    <xf numFmtId="0" fontId="31" fillId="0" borderId="0" xfId="0" applyFont="1" applyBorder="1" applyAlignment="1">
      <alignment vertical="center" wrapText="1"/>
    </xf>
    <xf numFmtId="0" fontId="24" fillId="19" borderId="0" xfId="0" applyFont="1" applyFill="1" applyBorder="1" applyAlignment="1">
      <alignment horizontal="center" vertical="center"/>
    </xf>
    <xf numFmtId="0" fontId="16" fillId="25" borderId="3" xfId="0" applyFont="1" applyFill="1" applyBorder="1" applyAlignment="1">
      <alignment horizontal="left" vertical="center" wrapText="1"/>
    </xf>
    <xf numFmtId="1" fontId="42" fillId="0" borderId="3" xfId="0" applyNumberFormat="1" applyFont="1" applyFill="1" applyBorder="1" applyAlignment="1">
      <alignment horizontal="center" vertical="center" wrapText="1"/>
    </xf>
    <xf numFmtId="0" fontId="29" fillId="2" borderId="3" xfId="0" applyFont="1" applyFill="1" applyBorder="1" applyAlignment="1">
      <alignment horizontal="left" vertical="center" wrapText="1" readingOrder="1"/>
    </xf>
    <xf numFmtId="1" fontId="29" fillId="0" borderId="3" xfId="0" applyNumberFormat="1" applyFont="1" applyFill="1" applyBorder="1" applyAlignment="1">
      <alignment horizontal="center" vertical="center" wrapText="1" readingOrder="1"/>
    </xf>
    <xf numFmtId="0" fontId="29" fillId="19" borderId="11" xfId="0" applyFont="1" applyFill="1" applyBorder="1" applyAlignment="1">
      <alignment horizontal="left" vertical="center" wrapText="1" readingOrder="1"/>
    </xf>
    <xf numFmtId="0" fontId="16" fillId="2" borderId="3" xfId="0" applyFont="1" applyFill="1" applyBorder="1" applyAlignment="1">
      <alignment horizontal="left" vertical="center" wrapText="1" readingOrder="1"/>
    </xf>
    <xf numFmtId="0" fontId="13" fillId="0" borderId="3" xfId="0" applyFont="1" applyFill="1" applyBorder="1" applyAlignment="1">
      <alignment horizontal="left" vertical="center" wrapText="1" readingOrder="1"/>
    </xf>
    <xf numFmtId="0" fontId="13" fillId="0" borderId="3" xfId="0" applyFont="1" applyFill="1" applyBorder="1" applyAlignment="1">
      <alignment horizontal="center" vertical="center" wrapText="1" readingOrder="1"/>
    </xf>
    <xf numFmtId="0" fontId="29" fillId="19" borderId="3" xfId="0" applyFont="1" applyFill="1" applyBorder="1" applyAlignment="1">
      <alignment horizontal="left" vertical="center" wrapText="1" readingOrder="1"/>
    </xf>
    <xf numFmtId="0" fontId="4" fillId="5" borderId="1" xfId="0" applyFont="1" applyFill="1" applyBorder="1" applyAlignment="1">
      <alignment vertical="top"/>
    </xf>
    <xf numFmtId="0" fontId="46" fillId="5" borderId="1" xfId="0" applyFont="1" applyFill="1" applyBorder="1" applyAlignment="1">
      <alignment vertical="center"/>
    </xf>
    <xf numFmtId="0" fontId="0" fillId="5" borderId="1" xfId="0" applyFill="1" applyBorder="1" applyAlignment="1">
      <alignment horizontal="center" vertical="center"/>
    </xf>
    <xf numFmtId="0" fontId="47" fillId="5" borderId="1" xfId="0" applyFont="1" applyFill="1" applyBorder="1" applyAlignment="1">
      <alignment vertical="center"/>
    </xf>
    <xf numFmtId="0" fontId="11" fillId="0" borderId="1" xfId="2" applyBorder="1" applyAlignment="1">
      <alignment wrapText="1"/>
    </xf>
    <xf numFmtId="0" fontId="11" fillId="0" borderId="1" xfId="2" applyFont="1" applyBorder="1" applyAlignment="1"/>
    <xf numFmtId="0" fontId="11" fillId="9" borderId="1" xfId="2" applyFill="1" applyBorder="1" applyAlignment="1">
      <alignment wrapText="1"/>
    </xf>
    <xf numFmtId="0" fontId="8"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3" fillId="2" borderId="1" xfId="0" applyFont="1" applyFill="1" applyBorder="1" applyAlignment="1">
      <alignment textRotation="90"/>
    </xf>
    <xf numFmtId="0" fontId="3" fillId="14" borderId="1" xfId="0" applyFont="1" applyFill="1" applyBorder="1" applyAlignment="1">
      <alignment textRotation="90"/>
    </xf>
    <xf numFmtId="0" fontId="3" fillId="5" borderId="1" xfId="0" applyFont="1" applyFill="1" applyBorder="1" applyAlignment="1">
      <alignment textRotation="90"/>
    </xf>
    <xf numFmtId="0" fontId="3" fillId="10" borderId="1" xfId="0" applyFont="1" applyFill="1" applyBorder="1" applyAlignment="1">
      <alignment textRotation="90"/>
    </xf>
    <xf numFmtId="0" fontId="3" fillId="30" borderId="1" xfId="0" applyFont="1" applyFill="1" applyBorder="1" applyAlignment="1">
      <alignment textRotation="90"/>
    </xf>
    <xf numFmtId="0" fontId="3" fillId="31" borderId="1" xfId="0" applyFont="1" applyFill="1" applyBorder="1" applyAlignment="1">
      <alignment textRotation="90"/>
    </xf>
    <xf numFmtId="0" fontId="3" fillId="32" borderId="1" xfId="0" applyFont="1" applyFill="1" applyBorder="1" applyAlignment="1">
      <alignment textRotation="90"/>
    </xf>
    <xf numFmtId="0" fontId="24" fillId="15" borderId="1" xfId="0" applyFont="1" applyFill="1" applyBorder="1" applyAlignment="1">
      <alignment horizontal="left" vertical="center"/>
    </xf>
    <xf numFmtId="0" fontId="24" fillId="3" borderId="1" xfId="0" applyFont="1" applyFill="1" applyBorder="1" applyAlignment="1">
      <alignment horizontal="left" vertical="center"/>
    </xf>
    <xf numFmtId="0" fontId="42" fillId="22" borderId="1" xfId="0" applyFont="1" applyFill="1" applyBorder="1" applyAlignment="1">
      <alignment vertical="center" wrapText="1"/>
    </xf>
    <xf numFmtId="0" fontId="29" fillId="22" borderId="1" xfId="0" applyFont="1" applyFill="1" applyBorder="1" applyAlignment="1">
      <alignment horizontal="left" vertical="center" wrapText="1" readingOrder="1"/>
    </xf>
    <xf numFmtId="0" fontId="26" fillId="0" borderId="1" xfId="0" applyFont="1" applyFill="1" applyBorder="1" applyAlignment="1">
      <alignment horizontal="center" vertical="center" wrapText="1"/>
    </xf>
    <xf numFmtId="0" fontId="20" fillId="9" borderId="0" xfId="0" applyFont="1" applyFill="1" applyAlignment="1">
      <alignment horizontal="center" vertical="center"/>
    </xf>
    <xf numFmtId="0" fontId="13" fillId="15" borderId="1" xfId="0" applyFont="1" applyFill="1" applyBorder="1" applyAlignment="1">
      <alignment horizontal="left" textRotation="90" wrapText="1"/>
    </xf>
    <xf numFmtId="0" fontId="29" fillId="9" borderId="1" xfId="0" applyFont="1" applyFill="1" applyBorder="1" applyAlignment="1">
      <alignment horizontal="center" vertical="center"/>
    </xf>
    <xf numFmtId="0" fontId="13" fillId="33" borderId="1" xfId="0" quotePrefix="1" applyFont="1" applyFill="1" applyBorder="1" applyAlignment="1">
      <alignment textRotation="90" wrapText="1"/>
    </xf>
    <xf numFmtId="0" fontId="13" fillId="34" borderId="1" xfId="0" quotePrefix="1" applyFont="1" applyFill="1" applyBorder="1" applyAlignment="1">
      <alignment horizontal="left" textRotation="90" wrapText="1"/>
    </xf>
    <xf numFmtId="0" fontId="13" fillId="21" borderId="1" xfId="0" quotePrefix="1" applyFont="1" applyFill="1" applyBorder="1" applyAlignment="1">
      <alignment horizontal="left" textRotation="90" wrapText="1"/>
    </xf>
    <xf numFmtId="0" fontId="13" fillId="35" borderId="1" xfId="0" quotePrefix="1" applyFont="1" applyFill="1" applyBorder="1" applyAlignment="1">
      <alignment horizontal="left" textRotation="90" wrapText="1"/>
    </xf>
    <xf numFmtId="0" fontId="3" fillId="36" borderId="1" xfId="0" applyFont="1" applyFill="1" applyBorder="1" applyAlignment="1">
      <alignment textRotation="90"/>
    </xf>
    <xf numFmtId="0" fontId="3" fillId="37" borderId="1" xfId="0" applyFont="1" applyFill="1" applyBorder="1" applyAlignment="1">
      <alignment textRotation="90"/>
    </xf>
    <xf numFmtId="0" fontId="3" fillId="38" borderId="1" xfId="0" applyFont="1" applyFill="1" applyBorder="1" applyAlignment="1">
      <alignment textRotation="90"/>
    </xf>
    <xf numFmtId="0" fontId="3" fillId="39" borderId="1" xfId="0" applyFont="1" applyFill="1" applyBorder="1" applyAlignment="1">
      <alignment textRotation="90"/>
    </xf>
    <xf numFmtId="0" fontId="3" fillId="17" borderId="1" xfId="0" applyFont="1" applyFill="1" applyBorder="1" applyAlignment="1">
      <alignment textRotation="90"/>
    </xf>
    <xf numFmtId="0" fontId="3" fillId="24" borderId="1" xfId="0" applyFont="1" applyFill="1" applyBorder="1" applyAlignment="1">
      <alignment textRotation="90"/>
    </xf>
    <xf numFmtId="0" fontId="3" fillId="38" borderId="1" xfId="0" applyFont="1" applyFill="1" applyBorder="1" applyAlignment="1">
      <alignment horizontal="center" textRotation="90" wrapText="1"/>
    </xf>
    <xf numFmtId="0" fontId="3" fillId="40" borderId="1" xfId="0" applyFont="1" applyFill="1" applyBorder="1" applyAlignment="1">
      <alignment textRotation="90"/>
    </xf>
    <xf numFmtId="0" fontId="3" fillId="41" borderId="1" xfId="0" applyFont="1" applyFill="1" applyBorder="1" applyAlignment="1">
      <alignment textRotation="90"/>
    </xf>
    <xf numFmtId="0" fontId="13" fillId="9" borderId="1" xfId="0" quotePrefix="1" applyFont="1" applyFill="1" applyBorder="1" applyAlignment="1">
      <alignment horizontal="left" vertical="center" wrapText="1"/>
    </xf>
    <xf numFmtId="0" fontId="13" fillId="15" borderId="1" xfId="0" quotePrefix="1" applyFont="1" applyFill="1" applyBorder="1" applyAlignment="1">
      <alignment horizontal="left" vertical="center" wrapText="1"/>
    </xf>
    <xf numFmtId="0" fontId="13" fillId="21" borderId="1" xfId="0" quotePrefix="1" applyFont="1" applyFill="1" applyBorder="1" applyAlignment="1">
      <alignment horizontal="center" vertical="center" wrapText="1"/>
    </xf>
    <xf numFmtId="0" fontId="13" fillId="35" borderId="1" xfId="0" quotePrefix="1" applyFont="1" applyFill="1" applyBorder="1" applyAlignment="1">
      <alignment horizontal="center" vertical="center" wrapText="1"/>
    </xf>
    <xf numFmtId="0" fontId="13" fillId="3" borderId="1" xfId="0" quotePrefix="1" applyFont="1" applyFill="1" applyBorder="1" applyAlignment="1">
      <alignment horizontal="center" vertical="center" wrapText="1"/>
    </xf>
    <xf numFmtId="0" fontId="13" fillId="33" borderId="1" xfId="0" quotePrefix="1" applyFont="1" applyFill="1" applyBorder="1" applyAlignment="1">
      <alignment horizontal="center" vertical="center" wrapText="1"/>
    </xf>
    <xf numFmtId="0" fontId="13" fillId="15" borderId="1" xfId="0" quotePrefix="1" applyFont="1" applyFill="1" applyBorder="1" applyAlignment="1">
      <alignment horizontal="center" vertical="center" wrapText="1"/>
    </xf>
    <xf numFmtId="0" fontId="13" fillId="34" borderId="1" xfId="0" quotePrefix="1" applyFont="1" applyFill="1" applyBorder="1" applyAlignment="1">
      <alignment horizontal="center" vertical="center" wrapText="1"/>
    </xf>
    <xf numFmtId="0" fontId="3" fillId="40" borderId="1" xfId="0" applyFont="1" applyFill="1" applyBorder="1" applyAlignment="1">
      <alignment horizontal="center" vertical="center"/>
    </xf>
    <xf numFmtId="0" fontId="3" fillId="14" borderId="1" xfId="0" applyFont="1" applyFill="1" applyBorder="1" applyAlignment="1">
      <alignment horizontal="center" vertical="center"/>
    </xf>
    <xf numFmtId="0" fontId="3" fillId="41" borderId="1" xfId="0" applyFont="1" applyFill="1" applyBorder="1" applyAlignment="1">
      <alignment horizontal="center" vertical="center"/>
    </xf>
    <xf numFmtId="0" fontId="3" fillId="38" borderId="1" xfId="0" applyFont="1" applyFill="1" applyBorder="1" applyAlignment="1">
      <alignment horizontal="center" vertical="center"/>
    </xf>
    <xf numFmtId="0" fontId="3" fillId="17" borderId="1" xfId="0" applyFont="1" applyFill="1" applyBorder="1" applyAlignment="1">
      <alignment horizontal="center" vertical="center"/>
    </xf>
    <xf numFmtId="0" fontId="3" fillId="39" borderId="1" xfId="0" applyFont="1" applyFill="1" applyBorder="1" applyAlignment="1">
      <alignment horizontal="center" vertical="center"/>
    </xf>
    <xf numFmtId="0" fontId="3" fillId="24" borderId="1" xfId="0" applyFont="1" applyFill="1" applyBorder="1" applyAlignment="1">
      <alignment horizontal="center" vertical="center"/>
    </xf>
    <xf numFmtId="0" fontId="3" fillId="30" borderId="1" xfId="0" applyFont="1" applyFill="1" applyBorder="1" applyAlignment="1">
      <alignment horizontal="center" vertical="center"/>
    </xf>
    <xf numFmtId="0" fontId="3" fillId="3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1" borderId="1" xfId="0" applyFont="1" applyFill="1" applyBorder="1" applyAlignment="1">
      <alignment horizontal="center" vertical="center"/>
    </xf>
    <xf numFmtId="0" fontId="3" fillId="36" borderId="1" xfId="0" applyFont="1" applyFill="1" applyBorder="1" applyAlignment="1">
      <alignment horizontal="center" vertical="center"/>
    </xf>
    <xf numFmtId="0" fontId="3" fillId="37"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5" borderId="1" xfId="0" applyFont="1" applyFill="1" applyBorder="1" applyAlignment="1">
      <alignment horizontal="center" vertical="center"/>
    </xf>
    <xf numFmtId="166" fontId="22" fillId="0" borderId="1" xfId="1" applyNumberFormat="1" applyFont="1" applyBorder="1" applyAlignment="1">
      <alignment vertical="center" wrapText="1"/>
    </xf>
    <xf numFmtId="0" fontId="49" fillId="6" borderId="0" xfId="0" applyFont="1" applyFill="1" applyBorder="1" applyAlignment="1">
      <alignment horizontal="left" vertical="top" wrapText="1"/>
    </xf>
    <xf numFmtId="0" fontId="50" fillId="0" borderId="0" xfId="0" applyFont="1" applyBorder="1" applyAlignment="1">
      <alignment horizontal="left" vertical="top" wrapText="1"/>
    </xf>
    <xf numFmtId="0" fontId="49" fillId="7" borderId="1" xfId="0" applyFont="1" applyFill="1" applyBorder="1" applyAlignment="1">
      <alignment horizontal="center" vertical="center" wrapText="1"/>
    </xf>
    <xf numFmtId="0" fontId="50" fillId="0" borderId="0" xfId="0" applyFont="1" applyBorder="1" applyAlignment="1">
      <alignment horizontal="left" vertical="top"/>
    </xf>
    <xf numFmtId="0" fontId="49" fillId="6" borderId="1" xfId="0" quotePrefix="1" applyFont="1" applyFill="1" applyBorder="1" applyAlignment="1">
      <alignment horizontal="center" vertical="center" wrapText="1"/>
    </xf>
    <xf numFmtId="0" fontId="50" fillId="6" borderId="0" xfId="0" applyFont="1" applyFill="1" applyBorder="1" applyAlignment="1">
      <alignment horizontal="left" vertical="top" wrapText="1"/>
    </xf>
    <xf numFmtId="0" fontId="52" fillId="0" borderId="1" xfId="0" applyFont="1" applyBorder="1" applyAlignment="1">
      <alignment wrapText="1"/>
    </xf>
    <xf numFmtId="0" fontId="52" fillId="0" borderId="1" xfId="0" applyFont="1" applyBorder="1"/>
    <xf numFmtId="0" fontId="52" fillId="0" borderId="1" xfId="0" applyFont="1" applyBorder="1" applyAlignment="1">
      <alignment horizontal="justify" vertical="center"/>
    </xf>
    <xf numFmtId="0" fontId="53" fillId="0" borderId="1" xfId="0" applyNumberFormat="1" applyFont="1" applyBorder="1" applyAlignment="1">
      <alignment horizontal="justify"/>
    </xf>
    <xf numFmtId="0" fontId="50" fillId="0" borderId="1" xfId="0" applyFont="1" applyBorder="1" applyAlignment="1">
      <alignment horizontal="left" vertical="top" wrapText="1"/>
    </xf>
    <xf numFmtId="0" fontId="50" fillId="0" borderId="1" xfId="0" applyFont="1" applyBorder="1" applyAlignment="1">
      <alignment vertical="top" wrapText="1"/>
    </xf>
    <xf numFmtId="0" fontId="50" fillId="0" borderId="1" xfId="0" applyFont="1" applyBorder="1" applyAlignment="1">
      <alignment vertical="top"/>
    </xf>
    <xf numFmtId="0" fontId="50" fillId="0" borderId="1" xfId="0" applyFont="1" applyBorder="1" applyAlignment="1">
      <alignment horizontal="left" vertical="top"/>
    </xf>
    <xf numFmtId="0" fontId="49" fillId="0" borderId="0" xfId="0" applyFont="1" applyBorder="1" applyAlignment="1">
      <alignment horizontal="center" vertical="top" wrapText="1"/>
    </xf>
    <xf numFmtId="0" fontId="2" fillId="15" borderId="1" xfId="0" applyFont="1" applyFill="1" applyBorder="1"/>
    <xf numFmtId="0" fontId="26" fillId="9" borderId="5"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9" fillId="0" borderId="7" xfId="0" applyFont="1" applyFill="1" applyBorder="1" applyAlignment="1">
      <alignment horizontal="center" vertical="center"/>
    </xf>
    <xf numFmtId="0" fontId="2" fillId="37" borderId="1" xfId="0" applyFont="1" applyFill="1" applyBorder="1" applyAlignment="1">
      <alignment textRotation="90"/>
    </xf>
    <xf numFmtId="0" fontId="2" fillId="10" borderId="1" xfId="0" applyFont="1" applyFill="1" applyBorder="1" applyAlignment="1">
      <alignment textRotation="90"/>
    </xf>
    <xf numFmtId="0" fontId="16" fillId="0" borderId="1" xfId="0" applyFont="1" applyBorder="1" applyAlignment="1">
      <alignment vertical="center" wrapText="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0" fillId="23" borderId="1" xfId="0" applyFont="1" applyFill="1" applyBorder="1" applyAlignment="1">
      <alignment horizontal="center" vertical="center" wrapText="1"/>
    </xf>
    <xf numFmtId="0" fontId="20" fillId="0" borderId="5" xfId="0" applyFont="1" applyBorder="1" applyAlignment="1">
      <alignment vertical="center" wrapText="1"/>
    </xf>
    <xf numFmtId="0" fontId="20" fillId="0" borderId="5" xfId="0" applyFont="1" applyBorder="1" applyAlignment="1">
      <alignment vertical="center"/>
    </xf>
    <xf numFmtId="0" fontId="20" fillId="0" borderId="15" xfId="0" applyFont="1" applyBorder="1" applyAlignment="1">
      <alignment vertical="center"/>
    </xf>
    <xf numFmtId="0" fontId="20" fillId="0" borderId="9" xfId="0" applyFont="1" applyBorder="1" applyAlignment="1">
      <alignment vertical="center"/>
    </xf>
    <xf numFmtId="0" fontId="29" fillId="0" borderId="1" xfId="0" applyFont="1" applyBorder="1" applyAlignment="1">
      <alignment vertical="center" wrapText="1"/>
    </xf>
    <xf numFmtId="0" fontId="20" fillId="0" borderId="5" xfId="0" applyFont="1" applyBorder="1" applyAlignment="1">
      <alignment horizontal="center" vertical="center"/>
    </xf>
    <xf numFmtId="0" fontId="2" fillId="5" borderId="1" xfId="0" applyFont="1" applyFill="1" applyBorder="1" applyAlignment="1">
      <alignment textRotation="90"/>
    </xf>
    <xf numFmtId="0" fontId="2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9" fillId="0" borderId="1" xfId="0" applyFont="1" applyBorder="1" applyAlignment="1">
      <alignment horizontal="justify" vertical="center" wrapText="1"/>
    </xf>
    <xf numFmtId="0" fontId="17" fillId="0" borderId="1" xfId="0" applyFont="1" applyBorder="1" applyAlignment="1">
      <alignment vertical="center" wrapText="1"/>
    </xf>
    <xf numFmtId="0" fontId="16" fillId="34" borderId="1" xfId="0" applyFont="1" applyFill="1" applyBorder="1" applyAlignment="1">
      <alignment horizontal="center" vertical="center" wrapText="1"/>
    </xf>
    <xf numFmtId="0" fontId="13" fillId="42" borderId="1" xfId="0" quotePrefix="1" applyFont="1" applyFill="1" applyBorder="1" applyAlignment="1">
      <alignment horizontal="center" vertical="center" wrapText="1"/>
    </xf>
    <xf numFmtId="0" fontId="40" fillId="39" borderId="1" xfId="0" applyFont="1" applyFill="1" applyBorder="1" applyAlignment="1">
      <alignment horizontal="center" vertical="center" wrapText="1"/>
    </xf>
    <xf numFmtId="0" fontId="27" fillId="39" borderId="1" xfId="0" applyFont="1" applyFill="1" applyBorder="1" applyAlignment="1">
      <alignment horizontal="left" vertical="center" wrapText="1"/>
    </xf>
    <xf numFmtId="0" fontId="31" fillId="27" borderId="1" xfId="0" applyFont="1" applyFill="1" applyBorder="1" applyAlignment="1">
      <alignment horizontal="center" vertical="center" wrapText="1"/>
    </xf>
    <xf numFmtId="0" fontId="31" fillId="27" borderId="1" xfId="0" applyFont="1" applyFill="1" applyBorder="1" applyAlignment="1">
      <alignment vertical="center" wrapText="1"/>
    </xf>
    <xf numFmtId="0" fontId="48" fillId="27" borderId="1" xfId="0" applyFont="1" applyFill="1" applyBorder="1" applyAlignment="1">
      <alignment horizontal="left" vertical="center" wrapText="1"/>
    </xf>
    <xf numFmtId="0" fontId="8" fillId="27" borderId="1" xfId="0" applyFont="1" applyFill="1" applyBorder="1" applyAlignment="1">
      <alignment wrapText="1"/>
    </xf>
    <xf numFmtId="9" fontId="31" fillId="0" borderId="0" xfId="4" applyFont="1" applyAlignment="1">
      <alignment horizontal="center" vertical="center" wrapText="1"/>
    </xf>
    <xf numFmtId="0" fontId="9" fillId="0" borderId="1" xfId="0" quotePrefix="1" applyFont="1" applyFill="1" applyBorder="1" applyAlignment="1">
      <alignment horizontal="center" vertical="center"/>
    </xf>
    <xf numFmtId="0" fontId="11" fillId="0" borderId="5" xfId="2" quotePrefix="1" applyFont="1" applyBorder="1" applyAlignment="1">
      <alignment horizontal="center" wrapText="1"/>
    </xf>
    <xf numFmtId="0" fontId="24" fillId="3" borderId="1" xfId="0" quotePrefix="1" applyFont="1" applyFill="1" applyBorder="1" applyAlignment="1">
      <alignment horizontal="center" vertical="center"/>
    </xf>
    <xf numFmtId="0" fontId="24" fillId="15" borderId="1" xfId="0" quotePrefix="1" applyFont="1" applyFill="1" applyBorder="1" applyAlignment="1">
      <alignment horizontal="center" vertical="center"/>
    </xf>
    <xf numFmtId="0" fontId="24" fillId="5" borderId="1" xfId="0" quotePrefix="1" applyFont="1" applyFill="1" applyBorder="1" applyAlignment="1">
      <alignment horizontal="center" vertical="center"/>
    </xf>
    <xf numFmtId="0" fontId="54" fillId="0" borderId="0" xfId="0" applyFont="1" applyAlignment="1">
      <alignment vertical="center" wrapText="1"/>
    </xf>
    <xf numFmtId="0" fontId="54" fillId="0" borderId="0" xfId="0" applyFont="1" applyAlignment="1">
      <alignment horizontal="center" vertical="center" wrapText="1"/>
    </xf>
    <xf numFmtId="0" fontId="53" fillId="3" borderId="1" xfId="0" applyFont="1" applyFill="1" applyBorder="1" applyAlignment="1">
      <alignment horizontal="left" vertical="center" wrapText="1" readingOrder="1"/>
    </xf>
    <xf numFmtId="0" fontId="53" fillId="15" borderId="1" xfId="0" applyFont="1" applyFill="1" applyBorder="1" applyAlignment="1">
      <alignment horizontal="left" vertical="center" wrapText="1" readingOrder="1"/>
    </xf>
    <xf numFmtId="1" fontId="52" fillId="0" borderId="1" xfId="0" applyNumberFormat="1" applyFont="1" applyFill="1" applyBorder="1" applyAlignment="1">
      <alignment horizontal="center" vertical="center" wrapText="1" readingOrder="1"/>
    </xf>
    <xf numFmtId="0" fontId="53" fillId="22" borderId="1" xfId="0" applyFont="1" applyFill="1" applyBorder="1" applyAlignment="1">
      <alignment horizontal="left" vertical="center" wrapText="1" readingOrder="1"/>
    </xf>
    <xf numFmtId="0" fontId="52" fillId="2" borderId="1" xfId="0" applyFont="1" applyFill="1" applyBorder="1" applyAlignment="1">
      <alignment horizontal="left" vertical="center" wrapText="1" readingOrder="1"/>
    </xf>
    <xf numFmtId="0" fontId="52" fillId="5" borderId="3" xfId="0" applyFont="1" applyFill="1" applyBorder="1" applyAlignment="1">
      <alignment horizontal="left" vertical="center" wrapText="1" readingOrder="1"/>
    </xf>
    <xf numFmtId="1" fontId="52" fillId="0" borderId="3" xfId="0" applyNumberFormat="1" applyFont="1" applyFill="1" applyBorder="1" applyAlignment="1">
      <alignment horizontal="center" vertical="center" wrapText="1" readingOrder="1"/>
    </xf>
    <xf numFmtId="0" fontId="52" fillId="25" borderId="1" xfId="0" applyFont="1" applyFill="1" applyBorder="1" applyAlignment="1">
      <alignment horizontal="left" vertical="center" wrapText="1" readingOrder="1"/>
    </xf>
    <xf numFmtId="0" fontId="52" fillId="15" borderId="1" xfId="0" applyFont="1" applyFill="1" applyBorder="1" applyAlignment="1">
      <alignment horizontal="left" vertical="center" wrapText="1" readingOrder="1"/>
    </xf>
    <xf numFmtId="1" fontId="52" fillId="9" borderId="1" xfId="0" applyNumberFormat="1" applyFont="1" applyFill="1" applyBorder="1" applyAlignment="1">
      <alignment horizontal="center" vertical="center" wrapText="1" readingOrder="1"/>
    </xf>
    <xf numFmtId="0" fontId="53" fillId="19" borderId="1" xfId="0" applyFont="1" applyFill="1" applyBorder="1" applyAlignment="1">
      <alignment horizontal="left" vertical="center" wrapText="1" readingOrder="1"/>
    </xf>
    <xf numFmtId="0" fontId="52" fillId="19" borderId="1" xfId="0" applyFont="1" applyFill="1" applyBorder="1" applyAlignment="1">
      <alignment horizontal="left" vertical="center" wrapText="1" readingOrder="1"/>
    </xf>
    <xf numFmtId="0" fontId="53" fillId="2" borderId="1" xfId="0" applyFont="1" applyFill="1" applyBorder="1" applyAlignment="1">
      <alignment horizontal="left" vertical="center" wrapText="1" readingOrder="1"/>
    </xf>
    <xf numFmtId="0" fontId="53" fillId="19" borderId="3" xfId="0" applyFont="1" applyFill="1" applyBorder="1" applyAlignment="1">
      <alignment horizontal="left" vertical="center" wrapText="1" readingOrder="1"/>
    </xf>
    <xf numFmtId="0" fontId="52" fillId="25" borderId="1"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50" fillId="0" borderId="1" xfId="0" applyFont="1" applyFill="1" applyBorder="1" applyAlignment="1">
      <alignment horizontal="left" vertical="center" wrapText="1" readingOrder="1"/>
    </xf>
    <xf numFmtId="0" fontId="50" fillId="0" borderId="1" xfId="0" applyFont="1" applyFill="1" applyBorder="1" applyAlignment="1">
      <alignment horizontal="center" vertical="center" wrapText="1" readingOrder="1"/>
    </xf>
    <xf numFmtId="0" fontId="53" fillId="2" borderId="3" xfId="0" applyFont="1" applyFill="1" applyBorder="1" applyAlignment="1">
      <alignment horizontal="left" vertical="center" wrapText="1" readingOrder="1"/>
    </xf>
    <xf numFmtId="0" fontId="53" fillId="19" borderId="11" xfId="0" applyFont="1" applyFill="1" applyBorder="1" applyAlignment="1">
      <alignment horizontal="left" vertical="center" wrapText="1" readingOrder="1"/>
    </xf>
    <xf numFmtId="0" fontId="52" fillId="2" borderId="3" xfId="0" applyFont="1" applyFill="1" applyBorder="1" applyAlignment="1">
      <alignment horizontal="left" vertical="center" wrapText="1" readingOrder="1"/>
    </xf>
    <xf numFmtId="0" fontId="50" fillId="0" borderId="3" xfId="0" applyFont="1" applyFill="1" applyBorder="1" applyAlignment="1">
      <alignment horizontal="left" vertical="center" wrapText="1" readingOrder="1"/>
    </xf>
    <xf numFmtId="0" fontId="57" fillId="0" borderId="1" xfId="0" applyFont="1" applyFill="1" applyBorder="1" applyAlignment="1">
      <alignment horizontal="left" vertical="center" wrapText="1" readingOrder="1"/>
    </xf>
    <xf numFmtId="0" fontId="49" fillId="0" borderId="1" xfId="0" applyFont="1" applyFill="1" applyBorder="1" applyAlignment="1">
      <alignment horizontal="center" vertical="center" wrapText="1" readingOrder="1"/>
    </xf>
    <xf numFmtId="0" fontId="53" fillId="0" borderId="1" xfId="0" applyFont="1" applyFill="1" applyBorder="1" applyAlignment="1">
      <alignment horizontal="left" vertical="center" wrapText="1" readingOrder="1"/>
    </xf>
    <xf numFmtId="0" fontId="53" fillId="0" borderId="1" xfId="0" applyFont="1" applyFill="1" applyBorder="1" applyAlignment="1">
      <alignment horizontal="center" vertical="center" wrapText="1" readingOrder="1"/>
    </xf>
    <xf numFmtId="0" fontId="58" fillId="0" borderId="1" xfId="0" applyFont="1" applyFill="1" applyBorder="1" applyAlignment="1">
      <alignment horizontal="center" vertical="center" wrapText="1" readingOrder="1"/>
    </xf>
    <xf numFmtId="0" fontId="58" fillId="0" borderId="1" xfId="0" applyFont="1" applyFill="1" applyBorder="1" applyAlignment="1">
      <alignment horizontal="left" vertical="center" wrapText="1" readingOrder="1"/>
    </xf>
    <xf numFmtId="0" fontId="50" fillId="0" borderId="0" xfId="0" applyFont="1" applyAlignment="1">
      <alignment vertical="center" wrapText="1"/>
    </xf>
    <xf numFmtId="1" fontId="50" fillId="4" borderId="4" xfId="0" applyNumberFormat="1" applyFont="1" applyFill="1" applyBorder="1" applyAlignment="1">
      <alignment horizontal="center" vertical="center" wrapText="1"/>
    </xf>
    <xf numFmtId="0" fontId="50" fillId="0" borderId="0" xfId="0" applyFont="1" applyAlignment="1">
      <alignment horizontal="center" vertical="center" wrapText="1"/>
    </xf>
    <xf numFmtId="0" fontId="50" fillId="0" borderId="0" xfId="0" applyFont="1" applyFill="1" applyAlignment="1">
      <alignment horizontal="center" vertical="center" wrapText="1"/>
    </xf>
    <xf numFmtId="1" fontId="50" fillId="4" borderId="0" xfId="0" applyNumberFormat="1" applyFont="1" applyFill="1" applyBorder="1" applyAlignment="1">
      <alignment horizontal="center" vertical="center" wrapText="1"/>
    </xf>
    <xf numFmtId="0" fontId="58" fillId="6" borderId="0" xfId="0" applyFont="1" applyFill="1" applyAlignment="1">
      <alignment horizontal="center" vertical="center" wrapText="1"/>
    </xf>
    <xf numFmtId="1" fontId="58" fillId="4" borderId="0" xfId="0" applyNumberFormat="1" applyFont="1" applyFill="1" applyAlignment="1">
      <alignment horizontal="center" vertical="center" wrapText="1"/>
    </xf>
    <xf numFmtId="1" fontId="58" fillId="4" borderId="0" xfId="0" applyNumberFormat="1" applyFont="1" applyFill="1" applyBorder="1" applyAlignment="1">
      <alignment horizontal="center" vertical="center" wrapText="1"/>
    </xf>
    <xf numFmtId="0" fontId="58" fillId="6" borderId="0" xfId="0" applyFont="1" applyFill="1" applyAlignment="1">
      <alignment vertical="center" wrapText="1"/>
    </xf>
    <xf numFmtId="1" fontId="50" fillId="4" borderId="0" xfId="0" applyNumberFormat="1" applyFont="1" applyFill="1" applyAlignment="1">
      <alignment horizontal="center" vertical="center" wrapText="1"/>
    </xf>
    <xf numFmtId="0" fontId="50" fillId="0" borderId="0" xfId="0" applyFont="1" applyFill="1" applyBorder="1" applyAlignment="1">
      <alignment horizontal="center" vertical="center" wrapText="1"/>
    </xf>
    <xf numFmtId="0" fontId="59" fillId="6" borderId="0" xfId="0" applyFont="1" applyFill="1" applyBorder="1" applyAlignment="1">
      <alignment vertical="center"/>
    </xf>
    <xf numFmtId="1" fontId="54" fillId="0" borderId="0" xfId="0" applyNumberFormat="1" applyFont="1" applyAlignment="1">
      <alignment vertical="center" wrapText="1"/>
    </xf>
    <xf numFmtId="2" fontId="54" fillId="0" borderId="0" xfId="0" applyNumberFormat="1" applyFont="1" applyAlignment="1">
      <alignment vertical="center" wrapText="1"/>
    </xf>
    <xf numFmtId="0" fontId="60" fillId="0" borderId="1" xfId="0" applyFont="1" applyBorder="1" applyAlignment="1">
      <alignment horizontal="center" vertical="center" wrapText="1"/>
    </xf>
    <xf numFmtId="0" fontId="54" fillId="0" borderId="0" xfId="0" applyFont="1" applyBorder="1" applyAlignment="1">
      <alignment horizontal="center" vertical="center" wrapText="1"/>
    </xf>
    <xf numFmtId="0" fontId="7" fillId="5" borderId="1" xfId="0" applyFont="1" applyFill="1" applyBorder="1" applyAlignment="1">
      <alignment horizontal="center" wrapText="1"/>
    </xf>
    <xf numFmtId="0" fontId="7" fillId="5" borderId="1" xfId="0" applyFont="1" applyFill="1" applyBorder="1" applyAlignment="1">
      <alignment horizontal="center" vertical="center" wrapText="1"/>
    </xf>
    <xf numFmtId="0" fontId="54" fillId="0" borderId="0" xfId="0" applyFont="1" applyBorder="1" applyAlignment="1">
      <alignment vertical="center" wrapText="1"/>
    </xf>
    <xf numFmtId="0" fontId="58" fillId="3" borderId="1" xfId="0" applyFont="1" applyFill="1" applyBorder="1" applyAlignment="1">
      <alignment vertical="center" wrapText="1"/>
    </xf>
    <xf numFmtId="0" fontId="50" fillId="0" borderId="0" xfId="0" applyFont="1" applyFill="1" applyAlignment="1">
      <alignment horizontal="left" vertical="center" wrapText="1" readingOrder="1"/>
    </xf>
    <xf numFmtId="0" fontId="58" fillId="15" borderId="1" xfId="0" applyFont="1" applyFill="1" applyBorder="1" applyAlignment="1">
      <alignment vertical="center" wrapText="1"/>
    </xf>
    <xf numFmtId="0" fontId="58" fillId="22" borderId="1" xfId="0" applyFont="1" applyFill="1" applyBorder="1" applyAlignment="1">
      <alignment vertical="center" wrapText="1"/>
    </xf>
    <xf numFmtId="0" fontId="58" fillId="6" borderId="0" xfId="0" applyFont="1" applyFill="1" applyBorder="1" applyAlignment="1">
      <alignment vertical="center"/>
    </xf>
    <xf numFmtId="1" fontId="50" fillId="0" borderId="0" xfId="0" applyNumberFormat="1" applyFont="1" applyAlignment="1">
      <alignment horizontal="center" vertical="center" wrapText="1"/>
    </xf>
    <xf numFmtId="1" fontId="50" fillId="0" borderId="0" xfId="0" applyNumberFormat="1" applyFont="1" applyAlignment="1">
      <alignment vertical="center" wrapText="1"/>
    </xf>
    <xf numFmtId="1" fontId="50" fillId="0" borderId="0" xfId="0" applyNumberFormat="1" applyFont="1" applyFill="1" applyBorder="1" applyAlignment="1">
      <alignment horizontal="center" vertical="center" wrapText="1"/>
    </xf>
    <xf numFmtId="0" fontId="58" fillId="0" borderId="0" xfId="0" applyFont="1" applyFill="1" applyAlignment="1">
      <alignment horizontal="center" vertical="center" wrapText="1"/>
    </xf>
    <xf numFmtId="1" fontId="58" fillId="0" borderId="0" xfId="0" applyNumberFormat="1" applyFont="1" applyFill="1" applyAlignment="1">
      <alignment horizontal="center" vertical="center" wrapText="1"/>
    </xf>
    <xf numFmtId="1" fontId="58" fillId="0" borderId="0" xfId="0" applyNumberFormat="1" applyFont="1" applyFill="1" applyBorder="1" applyAlignment="1">
      <alignment horizontal="center" vertical="center" wrapText="1"/>
    </xf>
    <xf numFmtId="1" fontId="50" fillId="0" borderId="0" xfId="0" applyNumberFormat="1" applyFont="1" applyFill="1" applyAlignment="1">
      <alignment horizontal="center" vertical="center" wrapText="1"/>
    </xf>
    <xf numFmtId="0" fontId="52" fillId="15" borderId="3" xfId="0" applyFont="1" applyFill="1" applyBorder="1" applyAlignment="1">
      <alignment horizontal="left" vertical="center" wrapText="1" readingOrder="1"/>
    </xf>
    <xf numFmtId="0" fontId="61" fillId="0" borderId="0" xfId="0" applyFont="1" applyFill="1" applyBorder="1" applyAlignment="1">
      <alignment wrapText="1"/>
    </xf>
    <xf numFmtId="0" fontId="54" fillId="0" borderId="0" xfId="0" applyFont="1" applyFill="1" applyBorder="1" applyAlignment="1">
      <alignment vertical="center" wrapText="1"/>
    </xf>
    <xf numFmtId="2" fontId="54" fillId="0" borderId="0" xfId="0" applyNumberFormat="1" applyFont="1" applyFill="1" applyBorder="1" applyAlignment="1">
      <alignment vertical="center" wrapText="1"/>
    </xf>
    <xf numFmtId="165" fontId="54" fillId="0" borderId="0" xfId="0" applyNumberFormat="1" applyFont="1" applyFill="1" applyBorder="1" applyAlignment="1">
      <alignment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textRotation="90" wrapText="1"/>
    </xf>
    <xf numFmtId="9" fontId="54" fillId="0" borderId="0" xfId="4" applyFont="1" applyFill="1" applyBorder="1" applyAlignment="1">
      <alignment horizontal="center" vertical="center" wrapText="1"/>
    </xf>
    <xf numFmtId="1" fontId="54"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64" fillId="37"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Fill="1" applyBorder="1" applyAlignment="1">
      <alignment horizontal="center" vertical="center"/>
    </xf>
    <xf numFmtId="0" fontId="64" fillId="37" borderId="7" xfId="0" applyFont="1" applyFill="1" applyBorder="1" applyAlignment="1">
      <alignment horizontal="center" vertical="center" wrapText="1" readingOrder="1"/>
    </xf>
    <xf numFmtId="0" fontId="56" fillId="16" borderId="1" xfId="0" applyFont="1" applyFill="1" applyBorder="1" applyAlignment="1">
      <alignment horizontal="center" vertical="center" wrapText="1" readingOrder="1"/>
    </xf>
    <xf numFmtId="0" fontId="64" fillId="37" borderId="1" xfId="0" applyFont="1" applyFill="1" applyBorder="1" applyAlignment="1">
      <alignment horizontal="center" vertical="center" wrapText="1" readingOrder="1"/>
    </xf>
    <xf numFmtId="1" fontId="65" fillId="0" borderId="1" xfId="0" applyNumberFormat="1" applyFont="1" applyFill="1" applyBorder="1" applyAlignment="1">
      <alignment horizontal="center" vertical="center" wrapText="1" readingOrder="1"/>
    </xf>
    <xf numFmtId="0" fontId="49" fillId="0" borderId="1" xfId="0" applyFont="1" applyBorder="1" applyAlignment="1">
      <alignment horizontal="center" vertical="center" wrapText="1"/>
    </xf>
    <xf numFmtId="0" fontId="49" fillId="15" borderId="1" xfId="0" applyFont="1" applyFill="1" applyBorder="1" applyAlignment="1">
      <alignment horizontal="center" vertical="center" wrapText="1" readingOrder="1"/>
    </xf>
    <xf numFmtId="0" fontId="49" fillId="3" borderId="1" xfId="0" applyFont="1" applyFill="1" applyBorder="1" applyAlignment="1">
      <alignment horizontal="center" vertical="center" wrapText="1" readingOrder="1"/>
    </xf>
    <xf numFmtId="1" fontId="65" fillId="3" borderId="1" xfId="0" applyNumberFormat="1" applyFont="1" applyFill="1" applyBorder="1" applyAlignment="1">
      <alignment horizontal="center" vertical="center" wrapText="1" readingOrder="1"/>
    </xf>
    <xf numFmtId="1" fontId="57" fillId="15" borderId="1" xfId="0" applyNumberFormat="1" applyFont="1" applyFill="1" applyBorder="1" applyAlignment="1">
      <alignment horizontal="center" vertical="center" wrapText="1" readingOrder="1"/>
    </xf>
    <xf numFmtId="1" fontId="65" fillId="15" borderId="1" xfId="0" applyNumberFormat="1" applyFont="1" applyFill="1" applyBorder="1" applyAlignment="1">
      <alignment horizontal="center" vertical="center" wrapText="1" readingOrder="1"/>
    </xf>
    <xf numFmtId="0" fontId="49" fillId="15" borderId="1" xfId="0" applyFont="1" applyFill="1" applyBorder="1" applyAlignment="1">
      <alignment horizontal="center" vertical="center" wrapText="1"/>
    </xf>
    <xf numFmtId="0" fontId="49" fillId="22" borderId="1" xfId="0" applyFont="1" applyFill="1" applyBorder="1" applyAlignment="1">
      <alignment horizontal="center" vertical="center" wrapText="1" readingOrder="1"/>
    </xf>
    <xf numFmtId="1" fontId="57" fillId="22" borderId="1" xfId="0" applyNumberFormat="1" applyFont="1" applyFill="1" applyBorder="1" applyAlignment="1">
      <alignment horizontal="center" vertical="center" wrapText="1" readingOrder="1"/>
    </xf>
    <xf numFmtId="0" fontId="57" fillId="22" borderId="1" xfId="0" applyFont="1" applyFill="1" applyBorder="1" applyAlignment="1">
      <alignment horizontal="center" vertical="center" wrapText="1" readingOrder="1"/>
    </xf>
    <xf numFmtId="1" fontId="52" fillId="22" borderId="1" xfId="0" applyNumberFormat="1" applyFont="1" applyFill="1" applyBorder="1" applyAlignment="1">
      <alignment horizontal="center" vertical="center" wrapText="1" readingOrder="1"/>
    </xf>
    <xf numFmtId="1" fontId="58" fillId="22" borderId="1" xfId="0" applyNumberFormat="1" applyFont="1" applyFill="1" applyBorder="1" applyAlignment="1">
      <alignment horizontal="center" vertical="center" wrapText="1"/>
    </xf>
    <xf numFmtId="1" fontId="53" fillId="22" borderId="1" xfId="0" applyNumberFormat="1" applyFont="1" applyFill="1" applyBorder="1" applyAlignment="1">
      <alignment horizontal="center" vertical="center" wrapText="1" readingOrder="1"/>
    </xf>
    <xf numFmtId="0" fontId="58" fillId="3" borderId="1" xfId="0" applyFont="1" applyFill="1" applyBorder="1" applyAlignment="1">
      <alignment horizontal="center" vertical="center" wrapText="1"/>
    </xf>
    <xf numFmtId="1" fontId="53" fillId="3" borderId="1" xfId="0" applyNumberFormat="1" applyFont="1" applyFill="1" applyBorder="1" applyAlignment="1">
      <alignment horizontal="center" vertical="center" wrapText="1" readingOrder="1"/>
    </xf>
    <xf numFmtId="1" fontId="52" fillId="3" borderId="1" xfId="0" applyNumberFormat="1" applyFont="1" applyFill="1" applyBorder="1" applyAlignment="1">
      <alignment horizontal="center" vertical="center" wrapText="1" readingOrder="1"/>
    </xf>
    <xf numFmtId="1" fontId="52" fillId="3" borderId="3" xfId="0" applyNumberFormat="1" applyFont="1" applyFill="1" applyBorder="1" applyAlignment="1">
      <alignment horizontal="center" vertical="center" wrapText="1" readingOrder="1"/>
    </xf>
    <xf numFmtId="1" fontId="52" fillId="15" borderId="1" xfId="0" applyNumberFormat="1" applyFont="1" applyFill="1" applyBorder="1" applyAlignment="1">
      <alignment horizontal="center" vertical="center" wrapText="1" readingOrder="1"/>
    </xf>
    <xf numFmtId="1" fontId="52" fillId="15" borderId="3" xfId="0" applyNumberFormat="1" applyFont="1" applyFill="1" applyBorder="1" applyAlignment="1">
      <alignment horizontal="center" vertical="center" wrapText="1" readingOrder="1"/>
    </xf>
    <xf numFmtId="0" fontId="53" fillId="15" borderId="1" xfId="0" applyFont="1" applyFill="1" applyBorder="1" applyAlignment="1">
      <alignment horizontal="center" vertical="center" wrapText="1" readingOrder="1"/>
    </xf>
    <xf numFmtId="1" fontId="53" fillId="15" borderId="1" xfId="0" applyNumberFormat="1" applyFont="1" applyFill="1" applyBorder="1" applyAlignment="1">
      <alignment horizontal="center" vertical="center" wrapText="1" readingOrder="1"/>
    </xf>
    <xf numFmtId="0" fontId="49" fillId="25" borderId="1" xfId="0" applyFont="1" applyFill="1" applyBorder="1" applyAlignment="1">
      <alignment horizontal="center" vertical="center" wrapText="1" readingOrder="1"/>
    </xf>
    <xf numFmtId="1" fontId="58" fillId="25" borderId="1" xfId="0" applyNumberFormat="1" applyFont="1" applyFill="1" applyBorder="1" applyAlignment="1">
      <alignment horizontal="center" vertical="center" wrapText="1"/>
    </xf>
    <xf numFmtId="1" fontId="58" fillId="25" borderId="3" xfId="0" applyNumberFormat="1" applyFont="1" applyFill="1" applyBorder="1" applyAlignment="1">
      <alignment horizontal="center" vertical="center" wrapText="1"/>
    </xf>
    <xf numFmtId="1" fontId="53" fillId="25" borderId="1" xfId="0" applyNumberFormat="1" applyFont="1" applyFill="1" applyBorder="1" applyAlignment="1">
      <alignment horizontal="center" vertical="center" wrapText="1" readingOrder="1"/>
    </xf>
    <xf numFmtId="1" fontId="57" fillId="25" borderId="1" xfId="0" applyNumberFormat="1" applyFont="1" applyFill="1" applyBorder="1" applyAlignment="1">
      <alignment horizontal="center" vertical="center" wrapText="1" readingOrder="1"/>
    </xf>
    <xf numFmtId="1" fontId="52" fillId="25" borderId="1" xfId="0" applyNumberFormat="1" applyFont="1" applyFill="1" applyBorder="1" applyAlignment="1">
      <alignment horizontal="center" vertical="center" wrapText="1" readingOrder="1"/>
    </xf>
    <xf numFmtId="1" fontId="65" fillId="25" borderId="1" xfId="0" applyNumberFormat="1" applyFont="1" applyFill="1" applyBorder="1" applyAlignment="1">
      <alignment horizontal="center" vertical="center" wrapText="1" readingOrder="1"/>
    </xf>
    <xf numFmtId="0" fontId="57" fillId="25" borderId="1" xfId="0" applyFont="1" applyFill="1" applyBorder="1" applyAlignment="1">
      <alignment horizontal="center" vertical="center" wrapText="1" readingOrder="1"/>
    </xf>
    <xf numFmtId="0" fontId="49" fillId="2" borderId="1" xfId="0" applyFont="1" applyFill="1" applyBorder="1" applyAlignment="1">
      <alignment horizontal="center" vertical="center" wrapText="1" readingOrder="1"/>
    </xf>
    <xf numFmtId="1" fontId="58" fillId="2" borderId="1" xfId="0" applyNumberFormat="1" applyFont="1" applyFill="1" applyBorder="1" applyAlignment="1">
      <alignment horizontal="center" vertical="center" wrapText="1"/>
    </xf>
    <xf numFmtId="1" fontId="53" fillId="2" borderId="3" xfId="0" applyNumberFormat="1" applyFont="1" applyFill="1" applyBorder="1" applyAlignment="1">
      <alignment horizontal="center" vertical="center" wrapText="1" readingOrder="1"/>
    </xf>
    <xf numFmtId="1" fontId="57" fillId="2" borderId="1" xfId="0" applyNumberFormat="1" applyFont="1" applyFill="1" applyBorder="1" applyAlignment="1">
      <alignment horizontal="center" vertical="center" wrapText="1" readingOrder="1"/>
    </xf>
    <xf numFmtId="1" fontId="52" fillId="2" borderId="3" xfId="0" applyNumberFormat="1" applyFont="1" applyFill="1" applyBorder="1" applyAlignment="1">
      <alignment horizontal="center" vertical="center" wrapText="1" readingOrder="1"/>
    </xf>
    <xf numFmtId="1" fontId="52" fillId="2" borderId="11" xfId="0" applyNumberFormat="1" applyFont="1" applyFill="1" applyBorder="1" applyAlignment="1">
      <alignment horizontal="center" vertical="center" wrapText="1" readingOrder="1"/>
    </xf>
    <xf numFmtId="1" fontId="65" fillId="2" borderId="1" xfId="0" applyNumberFormat="1" applyFont="1" applyFill="1" applyBorder="1" applyAlignment="1">
      <alignment horizontal="center" vertical="center" wrapText="1" readingOrder="1"/>
    </xf>
    <xf numFmtId="1" fontId="52" fillId="2" borderId="1" xfId="0" applyNumberFormat="1" applyFont="1" applyFill="1" applyBorder="1" applyAlignment="1">
      <alignment horizontal="center" vertical="center" wrapText="1" readingOrder="1"/>
    </xf>
    <xf numFmtId="0" fontId="57" fillId="2" borderId="1" xfId="0" applyFont="1" applyFill="1" applyBorder="1" applyAlignment="1">
      <alignment horizontal="center" vertical="center" wrapText="1" readingOrder="1"/>
    </xf>
    <xf numFmtId="1" fontId="65" fillId="19" borderId="1" xfId="0" applyNumberFormat="1" applyFont="1" applyFill="1" applyBorder="1" applyAlignment="1">
      <alignment horizontal="center" vertical="center" wrapText="1" readingOrder="1"/>
    </xf>
    <xf numFmtId="1" fontId="52" fillId="19" borderId="3" xfId="0" applyNumberFormat="1" applyFont="1" applyFill="1" applyBorder="1" applyAlignment="1">
      <alignment horizontal="center" vertical="center" wrapText="1" readingOrder="1"/>
    </xf>
    <xf numFmtId="1" fontId="53" fillId="19" borderId="1" xfId="0" applyNumberFormat="1" applyFont="1" applyFill="1" applyBorder="1" applyAlignment="1">
      <alignment horizontal="center" vertical="center" wrapText="1" readingOrder="1"/>
    </xf>
    <xf numFmtId="1" fontId="52" fillId="19" borderId="1" xfId="0" applyNumberFormat="1" applyFont="1" applyFill="1" applyBorder="1" applyAlignment="1">
      <alignment horizontal="center" vertical="center" wrapText="1" readingOrder="1"/>
    </xf>
    <xf numFmtId="0" fontId="64" fillId="37" borderId="16" xfId="0" applyFont="1" applyFill="1" applyBorder="1" applyAlignment="1">
      <alignment horizontal="center" vertical="center" wrapText="1"/>
    </xf>
    <xf numFmtId="0" fontId="49" fillId="0" borderId="0" xfId="0" applyFont="1" applyAlignment="1">
      <alignment vertical="center" wrapText="1"/>
    </xf>
    <xf numFmtId="0" fontId="49" fillId="0" borderId="0" xfId="0" applyFont="1" applyAlignment="1">
      <alignment horizontal="center" vertical="center" wrapText="1" readingOrder="1"/>
    </xf>
    <xf numFmtId="1" fontId="58" fillId="15" borderId="1" xfId="0" applyNumberFormat="1" applyFont="1" applyFill="1" applyBorder="1" applyAlignment="1">
      <alignment horizontal="center" vertical="center" wrapText="1"/>
    </xf>
    <xf numFmtId="0" fontId="58" fillId="15" borderId="1"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center" vertical="center" textRotation="90" wrapText="1"/>
    </xf>
    <xf numFmtId="0" fontId="50" fillId="2" borderId="1" xfId="0" applyFont="1" applyFill="1" applyBorder="1" applyAlignment="1">
      <alignment horizontal="center" vertical="center" wrapText="1" readingOrder="1"/>
    </xf>
    <xf numFmtId="0" fontId="50" fillId="19" borderId="1" xfId="0" applyFont="1" applyFill="1" applyBorder="1" applyAlignment="1">
      <alignment horizontal="center" vertical="center" wrapText="1" readingOrder="1"/>
    </xf>
    <xf numFmtId="0" fontId="49" fillId="6" borderId="12" xfId="0" applyFont="1" applyFill="1" applyBorder="1" applyAlignment="1">
      <alignment horizontal="center" vertical="center" wrapText="1"/>
    </xf>
    <xf numFmtId="0" fontId="51" fillId="6" borderId="3" xfId="0" applyFont="1" applyFill="1" applyBorder="1" applyAlignment="1">
      <alignment horizontal="center" vertical="top" wrapText="1"/>
    </xf>
    <xf numFmtId="0" fontId="51" fillId="6" borderId="2" xfId="0" applyFont="1" applyFill="1" applyBorder="1" applyAlignment="1">
      <alignment horizontal="center" vertical="top" wrapText="1"/>
    </xf>
    <xf numFmtId="0" fontId="51" fillId="6" borderId="4" xfId="0" applyFont="1" applyFill="1" applyBorder="1" applyAlignment="1">
      <alignment horizontal="center" vertical="top" wrapText="1"/>
    </xf>
    <xf numFmtId="0" fontId="52" fillId="0" borderId="3" xfId="0" applyFont="1" applyBorder="1" applyAlignment="1">
      <alignment horizontal="left" vertical="top" wrapText="1"/>
    </xf>
    <xf numFmtId="0" fontId="52" fillId="0" borderId="2" xfId="0" applyFont="1" applyBorder="1" applyAlignment="1">
      <alignment horizontal="left" vertical="top" wrapText="1"/>
    </xf>
    <xf numFmtId="0" fontId="52" fillId="0" borderId="4" xfId="0" applyFont="1" applyBorder="1" applyAlignment="1">
      <alignment horizontal="left" vertical="top" wrapText="1"/>
    </xf>
    <xf numFmtId="0" fontId="49" fillId="0" borderId="3" xfId="0" applyFont="1" applyBorder="1" applyAlignment="1">
      <alignment horizontal="center" vertical="top" wrapText="1"/>
    </xf>
    <xf numFmtId="0" fontId="49" fillId="0" borderId="4" xfId="0" applyFont="1" applyBorder="1" applyAlignment="1">
      <alignment horizontal="center" vertical="top" wrapText="1"/>
    </xf>
    <xf numFmtId="0" fontId="50" fillId="0" borderId="3" xfId="0" applyFont="1" applyBorder="1" applyAlignment="1">
      <alignment horizontal="left" vertical="top" wrapText="1"/>
    </xf>
    <xf numFmtId="0" fontId="50" fillId="0" borderId="4" xfId="0" applyFont="1" applyBorder="1" applyAlignment="1">
      <alignment horizontal="left" vertical="top" wrapText="1"/>
    </xf>
    <xf numFmtId="0" fontId="49" fillId="0" borderId="2" xfId="0" applyFont="1" applyBorder="1" applyAlignment="1">
      <alignment horizontal="center" vertical="top" wrapText="1"/>
    </xf>
    <xf numFmtId="0" fontId="28" fillId="0" borderId="1" xfId="0" applyFont="1" applyFill="1" applyBorder="1" applyAlignment="1">
      <alignment horizontal="center" vertical="center" wrapText="1"/>
    </xf>
    <xf numFmtId="0" fontId="9" fillId="3" borderId="5" xfId="0" quotePrefix="1" applyFont="1" applyFill="1" applyBorder="1" applyAlignment="1">
      <alignment horizontal="center" vertical="center" wrapText="1"/>
    </xf>
    <xf numFmtId="0" fontId="9" fillId="3" borderId="6" xfId="0" quotePrefix="1" applyFont="1" applyFill="1" applyBorder="1" applyAlignment="1">
      <alignment horizontal="center" vertical="center" wrapText="1"/>
    </xf>
    <xf numFmtId="0" fontId="9" fillId="3" borderId="7" xfId="0" quotePrefix="1"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18" borderId="5" xfId="0" applyFont="1" applyFill="1" applyBorder="1" applyAlignment="1">
      <alignment horizontal="center" vertical="center"/>
    </xf>
    <xf numFmtId="0" fontId="9" fillId="18" borderId="6" xfId="0" applyFont="1" applyFill="1" applyBorder="1" applyAlignment="1">
      <alignment horizontal="center" vertical="center"/>
    </xf>
    <xf numFmtId="0" fontId="9" fillId="18" borderId="7" xfId="0" applyFont="1" applyFill="1" applyBorder="1" applyAlignment="1">
      <alignment horizontal="center" vertical="center"/>
    </xf>
    <xf numFmtId="0" fontId="35" fillId="0" borderId="5" xfId="0" applyFont="1" applyBorder="1" applyAlignment="1">
      <alignment horizontal="center" vertical="center"/>
    </xf>
    <xf numFmtId="0" fontId="35" fillId="0" borderId="12"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26" fillId="9" borderId="3"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9" fillId="9" borderId="5" xfId="0" quotePrefix="1" applyFont="1" applyFill="1" applyBorder="1" applyAlignment="1">
      <alignment horizontal="center" vertical="center" wrapText="1"/>
    </xf>
    <xf numFmtId="0" fontId="9" fillId="9" borderId="6" xfId="0" quotePrefix="1" applyFont="1" applyFill="1" applyBorder="1" applyAlignment="1">
      <alignment horizontal="center" vertical="center" wrapText="1"/>
    </xf>
    <xf numFmtId="0" fontId="9" fillId="9" borderId="7" xfId="0" quotePrefix="1" applyFont="1" applyFill="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35" fillId="0" borderId="9"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13" fillId="33" borderId="5" xfId="0" quotePrefix="1" applyFont="1" applyFill="1" applyBorder="1" applyAlignment="1">
      <alignment horizontal="center" textRotation="90" wrapText="1"/>
    </xf>
    <xf numFmtId="0" fontId="13" fillId="33" borderId="6" xfId="0" quotePrefix="1" applyFont="1" applyFill="1" applyBorder="1" applyAlignment="1">
      <alignment horizontal="center" textRotation="90" wrapText="1"/>
    </xf>
    <xf numFmtId="0" fontId="13" fillId="33" borderId="7" xfId="0" quotePrefix="1" applyFont="1" applyFill="1" applyBorder="1" applyAlignment="1">
      <alignment horizontal="center" textRotation="90" wrapText="1"/>
    </xf>
    <xf numFmtId="0" fontId="13" fillId="3" borderId="5" xfId="0" quotePrefix="1" applyFont="1" applyFill="1" applyBorder="1" applyAlignment="1">
      <alignment horizontal="center" textRotation="90" wrapText="1"/>
    </xf>
    <xf numFmtId="0" fontId="13" fillId="3" borderId="6" xfId="0" quotePrefix="1" applyFont="1" applyFill="1" applyBorder="1" applyAlignment="1">
      <alignment horizontal="center" textRotation="90" wrapText="1"/>
    </xf>
    <xf numFmtId="0" fontId="13" fillId="3" borderId="7" xfId="0" quotePrefix="1" applyFont="1" applyFill="1" applyBorder="1" applyAlignment="1">
      <alignment horizontal="center" textRotation="90" wrapText="1"/>
    </xf>
    <xf numFmtId="0" fontId="13" fillId="34" borderId="5" xfId="0" quotePrefix="1" applyFont="1" applyFill="1" applyBorder="1" applyAlignment="1">
      <alignment horizontal="center" textRotation="90" wrapText="1"/>
    </xf>
    <xf numFmtId="0" fontId="13" fillId="34" borderId="6" xfId="0" quotePrefix="1" applyFont="1" applyFill="1" applyBorder="1" applyAlignment="1">
      <alignment horizontal="center" textRotation="90" wrapText="1"/>
    </xf>
    <xf numFmtId="0" fontId="13" fillId="34" borderId="7" xfId="0" quotePrefix="1" applyFont="1" applyFill="1" applyBorder="1" applyAlignment="1">
      <alignment horizontal="center" textRotation="90" wrapText="1"/>
    </xf>
    <xf numFmtId="0" fontId="13" fillId="15" borderId="5" xfId="0" quotePrefix="1" applyFont="1" applyFill="1" applyBorder="1" applyAlignment="1">
      <alignment horizontal="center" textRotation="90" wrapText="1"/>
    </xf>
    <xf numFmtId="0" fontId="13" fillId="15" borderId="6" xfId="0" quotePrefix="1" applyFont="1" applyFill="1" applyBorder="1" applyAlignment="1">
      <alignment horizontal="center" textRotation="90" wrapText="1"/>
    </xf>
    <xf numFmtId="0" fontId="13" fillId="15" borderId="7" xfId="0" quotePrefix="1" applyFont="1" applyFill="1" applyBorder="1" applyAlignment="1">
      <alignment horizontal="center" textRotation="90" wrapText="1"/>
    </xf>
    <xf numFmtId="0" fontId="3" fillId="36" borderId="5" xfId="0" applyFont="1" applyFill="1" applyBorder="1" applyAlignment="1">
      <alignment horizontal="center" textRotation="90"/>
    </xf>
    <xf numFmtId="0" fontId="3" fillId="36" borderId="6" xfId="0" applyFont="1" applyFill="1" applyBorder="1" applyAlignment="1">
      <alignment horizontal="center" textRotation="90"/>
    </xf>
    <xf numFmtId="0" fontId="3" fillId="36" borderId="7" xfId="0" applyFont="1" applyFill="1" applyBorder="1" applyAlignment="1">
      <alignment horizontal="center" textRotation="90"/>
    </xf>
    <xf numFmtId="0" fontId="13" fillId="35" borderId="5" xfId="0" quotePrefix="1" applyFont="1" applyFill="1" applyBorder="1" applyAlignment="1">
      <alignment horizontal="center" textRotation="90" wrapText="1"/>
    </xf>
    <xf numFmtId="0" fontId="13" fillId="35" borderId="7" xfId="0" quotePrefix="1" applyFont="1" applyFill="1" applyBorder="1" applyAlignment="1">
      <alignment horizontal="center" textRotation="90" wrapText="1"/>
    </xf>
    <xf numFmtId="0" fontId="13" fillId="21" borderId="5" xfId="0" quotePrefix="1" applyFont="1" applyFill="1" applyBorder="1" applyAlignment="1">
      <alignment horizontal="center" textRotation="90" wrapText="1"/>
    </xf>
    <xf numFmtId="0" fontId="13" fillId="21" borderId="7" xfId="0" quotePrefix="1" applyFont="1" applyFill="1" applyBorder="1" applyAlignment="1">
      <alignment horizontal="center" textRotation="90" wrapText="1"/>
    </xf>
    <xf numFmtId="0" fontId="13" fillId="21" borderId="6" xfId="0" quotePrefix="1" applyFont="1" applyFill="1" applyBorder="1" applyAlignment="1">
      <alignment horizontal="center" textRotation="90" wrapText="1"/>
    </xf>
    <xf numFmtId="0" fontId="3" fillId="38" borderId="5" xfId="0" applyFont="1" applyFill="1" applyBorder="1" applyAlignment="1">
      <alignment horizontal="center" textRotation="90"/>
    </xf>
    <xf numFmtId="0" fontId="3" fillId="38" borderId="6" xfId="0" applyFont="1" applyFill="1" applyBorder="1" applyAlignment="1">
      <alignment horizontal="center" textRotation="90"/>
    </xf>
    <xf numFmtId="0" fontId="3" fillId="38" borderId="7" xfId="0" applyFont="1" applyFill="1" applyBorder="1" applyAlignment="1">
      <alignment horizontal="center" textRotation="90"/>
    </xf>
    <xf numFmtId="0" fontId="3" fillId="24" borderId="5" xfId="0" applyFont="1" applyFill="1" applyBorder="1" applyAlignment="1">
      <alignment horizontal="center" textRotation="90"/>
    </xf>
    <xf numFmtId="0" fontId="3" fillId="24" borderId="6" xfId="0" applyFont="1" applyFill="1" applyBorder="1" applyAlignment="1">
      <alignment horizontal="center" textRotation="90"/>
    </xf>
    <xf numFmtId="0" fontId="3" fillId="24" borderId="7" xfId="0" applyFont="1" applyFill="1" applyBorder="1" applyAlignment="1">
      <alignment horizontal="center" textRotation="90"/>
    </xf>
    <xf numFmtId="0" fontId="3" fillId="30" borderId="5" xfId="0" applyFont="1" applyFill="1" applyBorder="1" applyAlignment="1">
      <alignment horizontal="center" textRotation="90"/>
    </xf>
    <xf numFmtId="0" fontId="3" fillId="30" borderId="6" xfId="0" applyFont="1" applyFill="1" applyBorder="1" applyAlignment="1">
      <alignment horizontal="center" textRotation="90"/>
    </xf>
    <xf numFmtId="0" fontId="3" fillId="30" borderId="7" xfId="0" applyFont="1" applyFill="1" applyBorder="1" applyAlignment="1">
      <alignment horizontal="center" textRotation="90"/>
    </xf>
    <xf numFmtId="0" fontId="3" fillId="17" borderId="5" xfId="0" applyFont="1" applyFill="1" applyBorder="1" applyAlignment="1">
      <alignment horizontal="center" textRotation="90"/>
    </xf>
    <xf numFmtId="0" fontId="3" fillId="17" borderId="6" xfId="0" applyFont="1" applyFill="1" applyBorder="1" applyAlignment="1">
      <alignment horizontal="center" textRotation="90"/>
    </xf>
    <xf numFmtId="0" fontId="3" fillId="17" borderId="7" xfId="0" applyFont="1" applyFill="1" applyBorder="1" applyAlignment="1">
      <alignment horizontal="center" textRotation="90"/>
    </xf>
    <xf numFmtId="0" fontId="3" fillId="39" borderId="5" xfId="0" applyFont="1" applyFill="1" applyBorder="1" applyAlignment="1">
      <alignment horizontal="center" textRotation="90"/>
    </xf>
    <xf numFmtId="0" fontId="3" fillId="39" borderId="6" xfId="0" applyFont="1" applyFill="1" applyBorder="1" applyAlignment="1">
      <alignment horizontal="center" textRotation="90"/>
    </xf>
    <xf numFmtId="0" fontId="3" fillId="39" borderId="7" xfId="0" applyFont="1" applyFill="1" applyBorder="1" applyAlignment="1">
      <alignment horizontal="center" textRotation="90"/>
    </xf>
    <xf numFmtId="0" fontId="3" fillId="37" borderId="5" xfId="0" applyFont="1" applyFill="1" applyBorder="1" applyAlignment="1">
      <alignment horizontal="center" textRotation="90"/>
    </xf>
    <xf numFmtId="0" fontId="3" fillId="37" borderId="6" xfId="0" applyFont="1" applyFill="1" applyBorder="1" applyAlignment="1">
      <alignment horizontal="center" textRotation="90"/>
    </xf>
    <xf numFmtId="0" fontId="3" fillId="37" borderId="7" xfId="0" applyFont="1" applyFill="1" applyBorder="1" applyAlignment="1">
      <alignment horizontal="center" textRotation="90"/>
    </xf>
    <xf numFmtId="0" fontId="3" fillId="10" borderId="5" xfId="0" applyFont="1" applyFill="1" applyBorder="1" applyAlignment="1">
      <alignment horizontal="center" textRotation="90"/>
    </xf>
    <xf numFmtId="0" fontId="3" fillId="10" borderId="6" xfId="0" applyFont="1" applyFill="1" applyBorder="1" applyAlignment="1">
      <alignment horizontal="center" textRotation="90"/>
    </xf>
    <xf numFmtId="0" fontId="3" fillId="10" borderId="7" xfId="0" applyFont="1" applyFill="1" applyBorder="1" applyAlignment="1">
      <alignment horizontal="center" textRotation="90"/>
    </xf>
    <xf numFmtId="0" fontId="3" fillId="32" borderId="5" xfId="0" applyFont="1" applyFill="1" applyBorder="1" applyAlignment="1">
      <alignment horizontal="center" textRotation="90"/>
    </xf>
    <xf numFmtId="0" fontId="3" fillId="32" borderId="7" xfId="0" applyFont="1" applyFill="1" applyBorder="1" applyAlignment="1">
      <alignment horizontal="center" textRotation="90"/>
    </xf>
    <xf numFmtId="0" fontId="3" fillId="2" borderId="5" xfId="0" applyFont="1" applyFill="1" applyBorder="1" applyAlignment="1">
      <alignment horizontal="center" textRotation="90"/>
    </xf>
    <xf numFmtId="0" fontId="3" fillId="2" borderId="6" xfId="0" applyFont="1" applyFill="1" applyBorder="1" applyAlignment="1">
      <alignment horizontal="center" textRotation="90"/>
    </xf>
    <xf numFmtId="0" fontId="3" fillId="2" borderId="7" xfId="0" applyFont="1" applyFill="1" applyBorder="1" applyAlignment="1">
      <alignment horizontal="center" textRotation="90"/>
    </xf>
    <xf numFmtId="0" fontId="3" fillId="32" borderId="6" xfId="0" applyFont="1" applyFill="1" applyBorder="1" applyAlignment="1">
      <alignment horizontal="center" textRotation="90"/>
    </xf>
    <xf numFmtId="0" fontId="3" fillId="40" borderId="5" xfId="0" applyFont="1" applyFill="1" applyBorder="1" applyAlignment="1">
      <alignment horizontal="center" textRotation="90"/>
    </xf>
    <xf numFmtId="0" fontId="3" fillId="40" borderId="6" xfId="0" applyFont="1" applyFill="1" applyBorder="1" applyAlignment="1">
      <alignment horizontal="center" textRotation="90"/>
    </xf>
    <xf numFmtId="0" fontId="3" fillId="40" borderId="7" xfId="0" applyFont="1" applyFill="1" applyBorder="1" applyAlignment="1">
      <alignment horizontal="center" textRotation="90"/>
    </xf>
    <xf numFmtId="0" fontId="3" fillId="31" borderId="5" xfId="0" applyFont="1" applyFill="1" applyBorder="1" applyAlignment="1">
      <alignment horizontal="center" textRotation="90"/>
    </xf>
    <xf numFmtId="0" fontId="3" fillId="31" borderId="7" xfId="0" applyFont="1" applyFill="1" applyBorder="1" applyAlignment="1">
      <alignment horizontal="center" textRotation="90"/>
    </xf>
    <xf numFmtId="0" fontId="26" fillId="9"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44" fillId="14"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3" fillId="14" borderId="5" xfId="0" applyFont="1" applyFill="1" applyBorder="1" applyAlignment="1">
      <alignment horizontal="center" textRotation="90"/>
    </xf>
    <xf numFmtId="0" fontId="3" fillId="14" borderId="6" xfId="0" applyFont="1" applyFill="1" applyBorder="1" applyAlignment="1">
      <alignment horizontal="center" textRotation="90"/>
    </xf>
    <xf numFmtId="0" fontId="3" fillId="14" borderId="7" xfId="0" applyFont="1" applyFill="1" applyBorder="1" applyAlignment="1">
      <alignment horizontal="center" textRotation="90"/>
    </xf>
    <xf numFmtId="0" fontId="17" fillId="21" borderId="5" xfId="0" applyFont="1" applyFill="1" applyBorder="1" applyAlignment="1">
      <alignment horizontal="center" vertical="center"/>
    </xf>
    <xf numFmtId="0" fontId="17" fillId="21" borderId="6" xfId="0" applyFont="1" applyFill="1" applyBorder="1" applyAlignment="1">
      <alignment horizontal="center" vertical="center"/>
    </xf>
    <xf numFmtId="0" fontId="17" fillId="21" borderId="7" xfId="0" applyFont="1" applyFill="1" applyBorder="1" applyAlignment="1">
      <alignment horizontal="center" vertical="center"/>
    </xf>
    <xf numFmtId="0" fontId="26" fillId="18" borderId="5" xfId="0" applyFont="1" applyFill="1" applyBorder="1" applyAlignment="1">
      <alignment horizontal="center" vertical="center"/>
    </xf>
    <xf numFmtId="0" fontId="26" fillId="18" borderId="6" xfId="0" applyFont="1" applyFill="1" applyBorder="1" applyAlignment="1">
      <alignment horizontal="center" vertical="center"/>
    </xf>
    <xf numFmtId="0" fontId="26" fillId="18" borderId="7" xfId="0" applyFont="1" applyFill="1" applyBorder="1" applyAlignment="1">
      <alignment horizontal="center" vertical="center"/>
    </xf>
    <xf numFmtId="0" fontId="3" fillId="31" borderId="6" xfId="0" applyFont="1" applyFill="1" applyBorder="1" applyAlignment="1">
      <alignment horizontal="center" textRotation="90"/>
    </xf>
    <xf numFmtId="0" fontId="3" fillId="41" borderId="5" xfId="0" applyFont="1" applyFill="1" applyBorder="1" applyAlignment="1">
      <alignment horizontal="center" textRotation="90"/>
    </xf>
    <xf numFmtId="0" fontId="3" fillId="41" borderId="6" xfId="0" applyFont="1" applyFill="1" applyBorder="1" applyAlignment="1">
      <alignment horizontal="center" textRotation="90"/>
    </xf>
    <xf numFmtId="0" fontId="3" fillId="41" borderId="7" xfId="0" applyFont="1" applyFill="1" applyBorder="1" applyAlignment="1">
      <alignment horizontal="center" textRotation="90"/>
    </xf>
    <xf numFmtId="0" fontId="44" fillId="43" borderId="1" xfId="0" applyFont="1" applyFill="1" applyBorder="1" applyAlignment="1">
      <alignment horizontal="center" vertical="center"/>
    </xf>
    <xf numFmtId="0" fontId="26" fillId="2" borderId="1"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26" fillId="9" borderId="1" xfId="0" quotePrefix="1"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5" fillId="0" borderId="0" xfId="2" applyFont="1" applyAlignment="1">
      <alignment horizontal="center"/>
    </xf>
    <xf numFmtId="0" fontId="7" fillId="29" borderId="3" xfId="0" applyFont="1" applyFill="1" applyBorder="1" applyAlignment="1">
      <alignment horizontal="center"/>
    </xf>
    <xf numFmtId="0" fontId="22" fillId="0" borderId="5" xfId="2" applyFont="1" applyBorder="1" applyAlignment="1">
      <alignment horizontal="center" vertical="center"/>
    </xf>
    <xf numFmtId="0" fontId="22" fillId="0" borderId="6" xfId="2" applyFont="1" applyBorder="1" applyAlignment="1">
      <alignment horizontal="center" vertical="center"/>
    </xf>
    <xf numFmtId="0" fontId="22" fillId="0" borderId="7" xfId="2"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15" borderId="2" xfId="0" applyFill="1" applyBorder="1" applyAlignment="1">
      <alignment horizontal="center" vertical="center" wrapText="1"/>
    </xf>
    <xf numFmtId="0" fontId="11" fillId="26" borderId="13" xfId="2" applyFill="1" applyBorder="1" applyAlignment="1">
      <alignment horizontal="center" vertical="center" wrapText="1"/>
    </xf>
    <xf numFmtId="0" fontId="11" fillId="27" borderId="13" xfId="2" applyFill="1" applyBorder="1" applyAlignment="1">
      <alignment horizontal="center" vertical="center" wrapText="1"/>
    </xf>
    <xf numFmtId="0" fontId="11" fillId="28" borderId="13" xfId="2" applyFill="1" applyBorder="1" applyAlignment="1">
      <alignment horizontal="center" vertical="center" wrapText="1"/>
    </xf>
    <xf numFmtId="0" fontId="11" fillId="0" borderId="13" xfId="2" applyBorder="1" applyAlignment="1">
      <alignment horizontal="center" vertical="center" wrapText="1"/>
    </xf>
    <xf numFmtId="0" fontId="11" fillId="24" borderId="13" xfId="2" applyFill="1" applyBorder="1" applyAlignment="1">
      <alignment horizontal="center" vertical="center" wrapText="1"/>
    </xf>
    <xf numFmtId="0" fontId="31" fillId="27" borderId="5" xfId="0" applyFont="1" applyFill="1" applyBorder="1" applyAlignment="1">
      <alignment horizontal="center" vertical="center" wrapText="1"/>
    </xf>
    <xf numFmtId="0" fontId="31" fillId="27" borderId="6" xfId="0" applyFont="1" applyFill="1" applyBorder="1" applyAlignment="1">
      <alignment horizontal="center" vertical="center" wrapText="1"/>
    </xf>
    <xf numFmtId="0" fontId="31" fillId="27" borderId="7" xfId="0" applyFont="1" applyFill="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left" vertical="center" wrapText="1"/>
    </xf>
    <xf numFmtId="0" fontId="31" fillId="0" borderId="1" xfId="0" applyFont="1" applyBorder="1" applyAlignment="1">
      <alignment horizontal="center" vertical="center" textRotation="90"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2" xfId="0" applyFont="1" applyBorder="1" applyAlignment="1">
      <alignment horizontal="center" vertical="center" wrapText="1"/>
    </xf>
    <xf numFmtId="0" fontId="9" fillId="0" borderId="0" xfId="3" applyFont="1" applyFill="1" applyAlignment="1">
      <alignment horizontal="center"/>
    </xf>
    <xf numFmtId="0" fontId="64" fillId="37" borderId="12" xfId="0" applyFont="1" applyFill="1" applyBorder="1" applyAlignment="1">
      <alignment horizontal="center" vertical="center" wrapText="1"/>
    </xf>
    <xf numFmtId="0" fontId="64" fillId="37" borderId="16" xfId="0" applyFont="1" applyFill="1" applyBorder="1" applyAlignment="1">
      <alignment horizontal="center" vertical="center" wrapText="1"/>
    </xf>
    <xf numFmtId="0" fontId="56" fillId="16" borderId="5" xfId="0" applyFont="1" applyFill="1" applyBorder="1" applyAlignment="1">
      <alignment horizontal="center" vertical="center" wrapText="1" readingOrder="1"/>
    </xf>
    <xf numFmtId="0" fontId="56" fillId="16" borderId="7" xfId="0" applyFont="1" applyFill="1" applyBorder="1" applyAlignment="1">
      <alignment horizontal="center" vertical="center" wrapText="1" readingOrder="1"/>
    </xf>
    <xf numFmtId="0" fontId="64" fillId="37" borderId="1" xfId="0" applyFont="1" applyFill="1" applyBorder="1" applyAlignment="1">
      <alignment horizontal="center" vertical="center" wrapText="1" readingOrder="1"/>
    </xf>
    <xf numFmtId="0" fontId="55" fillId="0" borderId="0" xfId="0" applyFont="1" applyAlignment="1">
      <alignment horizontal="center" vertical="center" wrapText="1"/>
    </xf>
    <xf numFmtId="0" fontId="60" fillId="0" borderId="0" xfId="0" applyFont="1" applyFill="1" applyBorder="1" applyAlignment="1">
      <alignment horizontal="left" vertical="center" wrapText="1"/>
    </xf>
    <xf numFmtId="0" fontId="54" fillId="0" borderId="0" xfId="0" applyFont="1" applyFill="1" applyBorder="1" applyAlignment="1">
      <alignment horizontal="center" vertical="center" textRotation="90" wrapText="1"/>
    </xf>
    <xf numFmtId="0" fontId="54" fillId="0" borderId="0" xfId="0" applyFont="1" applyFill="1" applyBorder="1" applyAlignment="1">
      <alignment horizontal="center" vertical="center" wrapText="1"/>
    </xf>
    <xf numFmtId="0" fontId="64" fillId="37" borderId="15" xfId="0" applyFont="1" applyFill="1" applyBorder="1" applyAlignment="1">
      <alignment horizontal="center" vertical="center" wrapText="1"/>
    </xf>
    <xf numFmtId="0" fontId="56" fillId="16" borderId="1" xfId="0" applyFont="1" applyFill="1" applyBorder="1" applyAlignment="1">
      <alignment horizontal="center" vertical="center" wrapText="1" readingOrder="1"/>
    </xf>
  </cellXfs>
  <cellStyles count="5">
    <cellStyle name="Comma" xfId="1" builtinId="3"/>
    <cellStyle name="Normal" xfId="0" builtinId="0"/>
    <cellStyle name="Normal 3 2" xfId="2"/>
    <cellStyle name="Normal 4" xfId="3"/>
    <cellStyle name="Percent" xfId="4" builtinId="5"/>
  </cellStyles>
  <dxfs count="0"/>
  <tableStyles count="0" defaultTableStyle="TableStyleMedium2" defaultPivotStyle="PivotStyleLight16"/>
  <colors>
    <mruColors>
      <color rgb="FFC181B5"/>
      <color rgb="FFFF85AE"/>
      <color rgb="FFB9EDFF"/>
      <color rgb="FFFFFFCC"/>
      <color rgb="FF46C8D6"/>
      <color rgb="FF00FFFF"/>
      <color rgb="FFFF3399"/>
      <color rgb="FF8BFF8B"/>
      <color rgb="FF99CC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43</xdr:row>
      <xdr:rowOff>638175</xdr:rowOff>
    </xdr:from>
    <xdr:to>
      <xdr:col>8</xdr:col>
      <xdr:colOff>228600</xdr:colOff>
      <xdr:row>43</xdr:row>
      <xdr:rowOff>1371600</xdr:rowOff>
    </xdr:to>
    <xdr:sp macro="" textlink="">
      <xdr:nvSpPr>
        <xdr:cNvPr id="3" name="Oval 2">
          <a:hlinkClick xmlns:r="http://schemas.openxmlformats.org/officeDocument/2006/relationships" r:id="rId1"/>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twoCellAnchor>
    <xdr:from>
      <xdr:col>7</xdr:col>
      <xdr:colOff>19050</xdr:colOff>
      <xdr:row>43</xdr:row>
      <xdr:rowOff>638175</xdr:rowOff>
    </xdr:from>
    <xdr:to>
      <xdr:col>8</xdr:col>
      <xdr:colOff>228600</xdr:colOff>
      <xdr:row>43</xdr:row>
      <xdr:rowOff>1371600</xdr:rowOff>
    </xdr:to>
    <xdr:sp macro="" textlink="">
      <xdr:nvSpPr>
        <xdr:cNvPr id="4" name="Oval 3">
          <a:hlinkClick xmlns:r="http://schemas.openxmlformats.org/officeDocument/2006/relationships" r:id="rId1"/>
        </xdr:cNvPr>
        <xdr:cNvSpPr/>
      </xdr:nvSpPr>
      <xdr:spPr>
        <a:xfrm>
          <a:off x="7391400" y="16678275"/>
          <a:ext cx="819150" cy="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twoCellAnchor>
    <xdr:from>
      <xdr:col>7</xdr:col>
      <xdr:colOff>19050</xdr:colOff>
      <xdr:row>33</xdr:row>
      <xdr:rowOff>0</xdr:rowOff>
    </xdr:from>
    <xdr:to>
      <xdr:col>8</xdr:col>
      <xdr:colOff>228600</xdr:colOff>
      <xdr:row>33</xdr:row>
      <xdr:rowOff>0</xdr:rowOff>
    </xdr:to>
    <xdr:sp macro="" textlink="">
      <xdr:nvSpPr>
        <xdr:cNvPr id="5" name="Oval 4">
          <a:hlinkClick xmlns:r="http://schemas.openxmlformats.org/officeDocument/2006/relationships" r:id="rId1"/>
        </xdr:cNvPr>
        <xdr:cNvSpPr/>
      </xdr:nvSpPr>
      <xdr:spPr>
        <a:xfrm>
          <a:off x="7391400" y="16002000"/>
          <a:ext cx="819150" cy="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twoCellAnchor>
    <xdr:from>
      <xdr:col>7</xdr:col>
      <xdr:colOff>19050</xdr:colOff>
      <xdr:row>33</xdr:row>
      <xdr:rowOff>0</xdr:rowOff>
    </xdr:from>
    <xdr:to>
      <xdr:col>8</xdr:col>
      <xdr:colOff>228600</xdr:colOff>
      <xdr:row>33</xdr:row>
      <xdr:rowOff>0</xdr:rowOff>
    </xdr:to>
    <xdr:sp macro="" textlink="">
      <xdr:nvSpPr>
        <xdr:cNvPr id="6" name="Oval 5">
          <a:hlinkClick xmlns:r="http://schemas.openxmlformats.org/officeDocument/2006/relationships" r:id="rId1"/>
        </xdr:cNvPr>
        <xdr:cNvSpPr/>
      </xdr:nvSpPr>
      <xdr:spPr>
        <a:xfrm>
          <a:off x="7391400" y="16002000"/>
          <a:ext cx="819150" cy="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xdr:row>
      <xdr:rowOff>0</xdr:rowOff>
    </xdr:from>
    <xdr:to>
      <xdr:col>14</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topLeftCell="A4" zoomScale="70" zoomScaleNormal="70" workbookViewId="0">
      <selection activeCell="C13" sqref="C13:C17"/>
    </sheetView>
  </sheetViews>
  <sheetFormatPr defaultColWidth="10.28515625" defaultRowHeight="15.75" x14ac:dyDescent="0.25"/>
  <cols>
    <col min="1" max="1" width="10.28515625" style="308"/>
    <col min="2" max="2" width="7.42578125" style="321" customWidth="1"/>
    <col min="3" max="3" width="41.85546875" style="308" customWidth="1"/>
    <col min="4" max="4" width="112.28515625" style="308" customWidth="1"/>
    <col min="5" max="16384" width="10.28515625" style="308"/>
  </cols>
  <sheetData>
    <row r="1" spans="2:9" ht="27.75" customHeight="1" x14ac:dyDescent="0.25">
      <c r="B1" s="497" t="s">
        <v>90</v>
      </c>
      <c r="C1" s="497"/>
      <c r="D1" s="497"/>
      <c r="E1" s="307"/>
      <c r="F1" s="307"/>
      <c r="G1" s="307"/>
      <c r="H1" s="307"/>
      <c r="I1" s="307"/>
    </row>
    <row r="2" spans="2:9" ht="30" customHeight="1" x14ac:dyDescent="0.25">
      <c r="B2" s="309" t="s">
        <v>0</v>
      </c>
      <c r="C2" s="309" t="s">
        <v>12</v>
      </c>
      <c r="D2" s="309" t="s">
        <v>13</v>
      </c>
      <c r="F2" s="310"/>
    </row>
    <row r="3" spans="2:9" s="312" customFormat="1" ht="18" customHeight="1" x14ac:dyDescent="0.25">
      <c r="B3" s="311" t="s">
        <v>8</v>
      </c>
      <c r="C3" s="311" t="s">
        <v>9</v>
      </c>
      <c r="D3" s="311" t="s">
        <v>10</v>
      </c>
    </row>
    <row r="4" spans="2:9" ht="30" customHeight="1" x14ac:dyDescent="0.25">
      <c r="B4" s="498">
        <v>1</v>
      </c>
      <c r="C4" s="501" t="s">
        <v>281</v>
      </c>
      <c r="D4" s="313" t="s">
        <v>282</v>
      </c>
    </row>
    <row r="5" spans="2:9" x14ac:dyDescent="0.25">
      <c r="B5" s="499"/>
      <c r="C5" s="502"/>
      <c r="D5" s="314" t="s">
        <v>283</v>
      </c>
    </row>
    <row r="6" spans="2:9" x14ac:dyDescent="0.25">
      <c r="B6" s="499"/>
      <c r="C6" s="502"/>
      <c r="D6" s="315" t="s">
        <v>284</v>
      </c>
    </row>
    <row r="7" spans="2:9" x14ac:dyDescent="0.25">
      <c r="B7" s="499"/>
      <c r="C7" s="502"/>
      <c r="D7" s="314" t="s">
        <v>285</v>
      </c>
    </row>
    <row r="8" spans="2:9" x14ac:dyDescent="0.25">
      <c r="B8" s="500"/>
      <c r="C8" s="503"/>
      <c r="D8" s="314" t="s">
        <v>286</v>
      </c>
    </row>
    <row r="9" spans="2:9" x14ac:dyDescent="0.25">
      <c r="B9" s="498">
        <v>2</v>
      </c>
      <c r="C9" s="501" t="s">
        <v>287</v>
      </c>
      <c r="D9" s="316" t="s">
        <v>288</v>
      </c>
    </row>
    <row r="10" spans="2:9" ht="31.5" customHeight="1" x14ac:dyDescent="0.25">
      <c r="B10" s="499"/>
      <c r="C10" s="502"/>
      <c r="D10" s="317" t="s">
        <v>289</v>
      </c>
    </row>
    <row r="11" spans="2:9" ht="31.5" x14ac:dyDescent="0.25">
      <c r="B11" s="499"/>
      <c r="C11" s="502"/>
      <c r="D11" s="317" t="s">
        <v>290</v>
      </c>
    </row>
    <row r="12" spans="2:9" ht="35.25" customHeight="1" x14ac:dyDescent="0.25">
      <c r="B12" s="500"/>
      <c r="C12" s="503"/>
      <c r="D12" s="317" t="s">
        <v>291</v>
      </c>
    </row>
    <row r="13" spans="2:9" ht="31.5" customHeight="1" x14ac:dyDescent="0.25">
      <c r="B13" s="504">
        <v>3</v>
      </c>
      <c r="C13" s="501" t="s">
        <v>292</v>
      </c>
      <c r="D13" s="318" t="s">
        <v>293</v>
      </c>
    </row>
    <row r="14" spans="2:9" x14ac:dyDescent="0.25">
      <c r="B14" s="508"/>
      <c r="C14" s="502"/>
      <c r="D14" s="319" t="s">
        <v>294</v>
      </c>
    </row>
    <row r="15" spans="2:9" x14ac:dyDescent="0.25">
      <c r="B15" s="508"/>
      <c r="C15" s="502"/>
      <c r="D15" s="317" t="s">
        <v>295</v>
      </c>
    </row>
    <row r="16" spans="2:9" x14ac:dyDescent="0.25">
      <c r="B16" s="508"/>
      <c r="C16" s="502"/>
      <c r="D16" s="317" t="s">
        <v>296</v>
      </c>
    </row>
    <row r="17" spans="2:4" x14ac:dyDescent="0.25">
      <c r="B17" s="505"/>
      <c r="C17" s="503"/>
      <c r="D17" s="317" t="s">
        <v>297</v>
      </c>
    </row>
    <row r="18" spans="2:4" ht="31.5" x14ac:dyDescent="0.25">
      <c r="B18" s="504">
        <v>4</v>
      </c>
      <c r="C18" s="501" t="s">
        <v>489</v>
      </c>
      <c r="D18" s="317" t="s">
        <v>298</v>
      </c>
    </row>
    <row r="19" spans="2:4" ht="31.5" x14ac:dyDescent="0.25">
      <c r="B19" s="505"/>
      <c r="C19" s="503"/>
      <c r="D19" s="317" t="s">
        <v>299</v>
      </c>
    </row>
    <row r="20" spans="2:4" x14ac:dyDescent="0.25">
      <c r="B20" s="504">
        <v>5</v>
      </c>
      <c r="C20" s="501" t="s">
        <v>300</v>
      </c>
      <c r="D20" s="317" t="s">
        <v>301</v>
      </c>
    </row>
    <row r="21" spans="2:4" x14ac:dyDescent="0.25">
      <c r="B21" s="505"/>
      <c r="C21" s="503"/>
      <c r="D21" s="317" t="s">
        <v>302</v>
      </c>
    </row>
    <row r="22" spans="2:4" x14ac:dyDescent="0.25">
      <c r="B22" s="504">
        <v>6</v>
      </c>
      <c r="C22" s="506" t="s">
        <v>303</v>
      </c>
      <c r="D22" s="320" t="s">
        <v>304</v>
      </c>
    </row>
    <row r="23" spans="2:4" x14ac:dyDescent="0.25">
      <c r="B23" s="505"/>
      <c r="C23" s="507"/>
      <c r="D23" s="317" t="s">
        <v>305</v>
      </c>
    </row>
  </sheetData>
  <mergeCells count="13">
    <mergeCell ref="B22:B23"/>
    <mergeCell ref="C22:C23"/>
    <mergeCell ref="B13:B17"/>
    <mergeCell ref="C13:C17"/>
    <mergeCell ref="B18:B19"/>
    <mergeCell ref="C18:C19"/>
    <mergeCell ref="B20:B21"/>
    <mergeCell ref="C20:C21"/>
    <mergeCell ref="B1:D1"/>
    <mergeCell ref="B4:B8"/>
    <mergeCell ref="C4:C8"/>
    <mergeCell ref="B9:B12"/>
    <mergeCell ref="C9:C12"/>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55" zoomScaleNormal="55" workbookViewId="0">
      <pane ySplit="3" topLeftCell="A28" activePane="bottomLeft" state="frozen"/>
      <selection pane="bottomLeft" activeCell="A32" sqref="A32:A36"/>
    </sheetView>
  </sheetViews>
  <sheetFormatPr defaultColWidth="10.28515625" defaultRowHeight="15" x14ac:dyDescent="0.25"/>
  <cols>
    <col min="1" max="1" width="4.28515625" style="22" bestFit="1" customWidth="1"/>
    <col min="2" max="2" width="15.42578125" style="22" bestFit="1" customWidth="1"/>
    <col min="3" max="3" width="31.7109375" style="22" bestFit="1" customWidth="1"/>
    <col min="4" max="4" width="25.28515625" style="22" customWidth="1"/>
    <col min="5" max="5" width="9.7109375" style="23" bestFit="1" customWidth="1"/>
    <col min="6" max="6" width="36.140625" style="24" customWidth="1"/>
    <col min="7" max="11" width="11.42578125" style="51" customWidth="1"/>
    <col min="12" max="12" width="11.42578125" style="22" customWidth="1"/>
    <col min="13" max="16384" width="10.28515625" style="22"/>
  </cols>
  <sheetData>
    <row r="1" spans="1:12" s="10" customFormat="1" ht="47.25" customHeight="1" x14ac:dyDescent="0.2">
      <c r="A1" s="9"/>
      <c r="B1" s="509" t="s">
        <v>14</v>
      </c>
      <c r="C1" s="509"/>
      <c r="D1" s="509"/>
      <c r="E1" s="509"/>
      <c r="F1" s="509"/>
      <c r="G1" s="134"/>
      <c r="H1" s="134"/>
      <c r="I1" s="134"/>
      <c r="J1" s="134"/>
      <c r="K1" s="134"/>
    </row>
    <row r="2" spans="1:12" s="11" customFormat="1" ht="57" x14ac:dyDescent="0.25">
      <c r="A2" s="134" t="s">
        <v>0</v>
      </c>
      <c r="B2" s="134" t="s">
        <v>15</v>
      </c>
      <c r="C2" s="134" t="s">
        <v>16</v>
      </c>
      <c r="D2" s="134" t="s">
        <v>17</v>
      </c>
      <c r="E2" s="134" t="s">
        <v>18</v>
      </c>
      <c r="F2" s="70" t="s">
        <v>210</v>
      </c>
      <c r="G2" s="134" t="s">
        <v>481</v>
      </c>
      <c r="H2" s="134" t="s">
        <v>482</v>
      </c>
      <c r="I2" s="134" t="s">
        <v>483</v>
      </c>
      <c r="J2" s="134" t="s">
        <v>484</v>
      </c>
      <c r="K2" s="134" t="s">
        <v>485</v>
      </c>
      <c r="L2" s="134" t="s">
        <v>486</v>
      </c>
    </row>
    <row r="3" spans="1:12" s="13" customFormat="1" ht="72" customHeight="1" x14ac:dyDescent="0.25">
      <c r="A3" s="252" t="s">
        <v>8</v>
      </c>
      <c r="B3" s="252" t="s">
        <v>9</v>
      </c>
      <c r="C3" s="252" t="s">
        <v>10</v>
      </c>
      <c r="D3" s="252" t="s">
        <v>19</v>
      </c>
      <c r="E3" s="252" t="s">
        <v>20</v>
      </c>
      <c r="F3" s="253" t="s">
        <v>21</v>
      </c>
      <c r="G3" s="12" t="s">
        <v>211</v>
      </c>
      <c r="H3" s="12" t="s">
        <v>212</v>
      </c>
      <c r="I3" s="12" t="s">
        <v>213</v>
      </c>
      <c r="J3" s="12" t="s">
        <v>214</v>
      </c>
      <c r="K3" s="12" t="s">
        <v>215</v>
      </c>
      <c r="L3" s="5" t="s">
        <v>216</v>
      </c>
    </row>
    <row r="4" spans="1:12" s="14" customFormat="1" x14ac:dyDescent="0.25">
      <c r="A4" s="510" t="s">
        <v>22</v>
      </c>
      <c r="B4" s="511"/>
      <c r="C4" s="511"/>
      <c r="D4" s="511"/>
      <c r="E4" s="511"/>
      <c r="F4" s="511"/>
      <c r="G4" s="511"/>
      <c r="H4" s="511"/>
      <c r="I4" s="511"/>
      <c r="J4" s="511"/>
      <c r="K4" s="511"/>
      <c r="L4" s="512"/>
    </row>
    <row r="5" spans="1:12" s="14" customFormat="1" ht="45" x14ac:dyDescent="0.25">
      <c r="A5" s="134">
        <v>1</v>
      </c>
      <c r="B5" s="15"/>
      <c r="C5" s="16" t="s">
        <v>34</v>
      </c>
      <c r="D5" s="15"/>
      <c r="E5" s="15"/>
      <c r="F5" s="16" t="s">
        <v>34</v>
      </c>
      <c r="G5" s="52" t="s">
        <v>64</v>
      </c>
      <c r="H5" s="52" t="s">
        <v>64</v>
      </c>
      <c r="I5" s="52" t="s">
        <v>64</v>
      </c>
      <c r="J5" s="52" t="s">
        <v>64</v>
      </c>
      <c r="K5" s="52" t="s">
        <v>64</v>
      </c>
      <c r="L5" s="52" t="s">
        <v>64</v>
      </c>
    </row>
    <row r="6" spans="1:12" s="14" customFormat="1" ht="60" x14ac:dyDescent="0.25">
      <c r="A6" s="134">
        <v>2</v>
      </c>
      <c r="B6" s="15"/>
      <c r="C6" s="16" t="s">
        <v>35</v>
      </c>
      <c r="D6" s="15"/>
      <c r="E6" s="15"/>
      <c r="F6" s="16" t="s">
        <v>35</v>
      </c>
      <c r="G6" s="52" t="s">
        <v>64</v>
      </c>
      <c r="H6" s="52" t="s">
        <v>64</v>
      </c>
      <c r="I6" s="52" t="s">
        <v>64</v>
      </c>
      <c r="J6" s="52" t="s">
        <v>64</v>
      </c>
      <c r="K6" s="52" t="s">
        <v>64</v>
      </c>
      <c r="L6" s="52" t="s">
        <v>64</v>
      </c>
    </row>
    <row r="7" spans="1:12" s="14" customFormat="1" ht="75" x14ac:dyDescent="0.25">
      <c r="A7" s="134">
        <v>3</v>
      </c>
      <c r="B7" s="15"/>
      <c r="C7" s="16" t="s">
        <v>36</v>
      </c>
      <c r="D7" s="15"/>
      <c r="E7" s="15"/>
      <c r="F7" s="16" t="s">
        <v>36</v>
      </c>
      <c r="G7" s="52" t="s">
        <v>64</v>
      </c>
      <c r="H7" s="52" t="s">
        <v>64</v>
      </c>
      <c r="I7" s="52" t="s">
        <v>64</v>
      </c>
      <c r="J7" s="52" t="s">
        <v>64</v>
      </c>
      <c r="K7" s="52" t="s">
        <v>64</v>
      </c>
      <c r="L7" s="52" t="s">
        <v>64</v>
      </c>
    </row>
    <row r="8" spans="1:12" s="14" customFormat="1" ht="75" x14ac:dyDescent="0.25">
      <c r="A8" s="134">
        <v>4</v>
      </c>
      <c r="B8" s="15"/>
      <c r="C8" s="16" t="s">
        <v>37</v>
      </c>
      <c r="D8" s="15"/>
      <c r="E8" s="15"/>
      <c r="F8" s="16" t="s">
        <v>37</v>
      </c>
      <c r="G8" s="52" t="s">
        <v>64</v>
      </c>
      <c r="H8" s="52" t="s">
        <v>64</v>
      </c>
      <c r="I8" s="52" t="s">
        <v>64</v>
      </c>
      <c r="J8" s="52" t="s">
        <v>64</v>
      </c>
      <c r="K8" s="52" t="s">
        <v>64</v>
      </c>
      <c r="L8" s="52" t="s">
        <v>64</v>
      </c>
    </row>
    <row r="9" spans="1:12" s="14" customFormat="1" ht="60" x14ac:dyDescent="0.25">
      <c r="A9" s="134">
        <v>5</v>
      </c>
      <c r="B9" s="15"/>
      <c r="C9" s="16" t="s">
        <v>38</v>
      </c>
      <c r="D9" s="15"/>
      <c r="E9" s="15"/>
      <c r="F9" s="16" t="s">
        <v>38</v>
      </c>
      <c r="G9" s="52" t="s">
        <v>64</v>
      </c>
      <c r="H9" s="52" t="s">
        <v>64</v>
      </c>
      <c r="I9" s="52" t="s">
        <v>64</v>
      </c>
      <c r="J9" s="52" t="s">
        <v>64</v>
      </c>
      <c r="K9" s="52" t="s">
        <v>64</v>
      </c>
      <c r="L9" s="52" t="s">
        <v>64</v>
      </c>
    </row>
    <row r="10" spans="1:12" s="14" customFormat="1" ht="51" customHeight="1" x14ac:dyDescent="0.25">
      <c r="A10" s="134">
        <v>6</v>
      </c>
      <c r="B10" s="15"/>
      <c r="C10" s="16" t="s">
        <v>39</v>
      </c>
      <c r="D10" s="15"/>
      <c r="E10" s="15"/>
      <c r="F10" s="16" t="s">
        <v>39</v>
      </c>
      <c r="G10" s="52" t="s">
        <v>64</v>
      </c>
      <c r="H10" s="52" t="s">
        <v>64</v>
      </c>
      <c r="I10" s="52" t="s">
        <v>64</v>
      </c>
      <c r="J10" s="52" t="s">
        <v>64</v>
      </c>
      <c r="K10" s="52" t="s">
        <v>64</v>
      </c>
      <c r="L10" s="52" t="s">
        <v>64</v>
      </c>
    </row>
    <row r="11" spans="1:12" s="14" customFormat="1" ht="45" x14ac:dyDescent="0.25">
      <c r="A11" s="134">
        <v>7</v>
      </c>
      <c r="B11" s="15"/>
      <c r="C11" s="16" t="s">
        <v>40</v>
      </c>
      <c r="D11" s="15"/>
      <c r="E11" s="15"/>
      <c r="F11" s="16" t="s">
        <v>40</v>
      </c>
      <c r="G11" s="52" t="s">
        <v>64</v>
      </c>
      <c r="H11" s="52" t="s">
        <v>64</v>
      </c>
      <c r="I11" s="52" t="s">
        <v>64</v>
      </c>
      <c r="J11" s="52" t="s">
        <v>64</v>
      </c>
      <c r="K11" s="52" t="s">
        <v>64</v>
      </c>
      <c r="L11" s="52" t="s">
        <v>64</v>
      </c>
    </row>
    <row r="12" spans="1:12" s="14" customFormat="1" ht="30" x14ac:dyDescent="0.25">
      <c r="A12" s="134">
        <v>8</v>
      </c>
      <c r="B12" s="15"/>
      <c r="C12" s="16" t="s">
        <v>41</v>
      </c>
      <c r="D12" s="15"/>
      <c r="E12" s="15"/>
      <c r="F12" s="16" t="s">
        <v>41</v>
      </c>
      <c r="G12" s="52" t="s">
        <v>64</v>
      </c>
      <c r="H12" s="52" t="s">
        <v>64</v>
      </c>
      <c r="I12" s="52" t="s">
        <v>64</v>
      </c>
      <c r="J12" s="52" t="s">
        <v>64</v>
      </c>
      <c r="K12" s="52" t="s">
        <v>64</v>
      </c>
      <c r="L12" s="52" t="s">
        <v>64</v>
      </c>
    </row>
    <row r="13" spans="1:12" s="14" customFormat="1" ht="60" x14ac:dyDescent="0.25">
      <c r="A13" s="134">
        <v>9</v>
      </c>
      <c r="B13" s="15"/>
      <c r="C13" s="16" t="s">
        <v>42</v>
      </c>
      <c r="D13" s="15"/>
      <c r="E13" s="15"/>
      <c r="F13" s="16" t="s">
        <v>42</v>
      </c>
      <c r="G13" s="52" t="s">
        <v>64</v>
      </c>
      <c r="H13" s="52" t="s">
        <v>64</v>
      </c>
      <c r="I13" s="52" t="s">
        <v>64</v>
      </c>
      <c r="J13" s="52" t="s">
        <v>64</v>
      </c>
      <c r="K13" s="52" t="s">
        <v>64</v>
      </c>
      <c r="L13" s="52" t="s">
        <v>64</v>
      </c>
    </row>
    <row r="14" spans="1:12" s="14" customFormat="1" ht="45" x14ac:dyDescent="0.25">
      <c r="A14" s="134">
        <v>10</v>
      </c>
      <c r="B14" s="15"/>
      <c r="C14" s="16" t="s">
        <v>43</v>
      </c>
      <c r="D14" s="15"/>
      <c r="E14" s="15"/>
      <c r="F14" s="16" t="s">
        <v>43</v>
      </c>
      <c r="G14" s="52" t="s">
        <v>64</v>
      </c>
      <c r="H14" s="52" t="s">
        <v>64</v>
      </c>
      <c r="I14" s="52" t="s">
        <v>64</v>
      </c>
      <c r="J14" s="52" t="s">
        <v>64</v>
      </c>
      <c r="K14" s="52" t="s">
        <v>64</v>
      </c>
      <c r="L14" s="52" t="s">
        <v>64</v>
      </c>
    </row>
    <row r="15" spans="1:12" s="14" customFormat="1" ht="15" customHeight="1" x14ac:dyDescent="0.25">
      <c r="A15" s="513" t="s">
        <v>23</v>
      </c>
      <c r="B15" s="514"/>
      <c r="C15" s="514"/>
      <c r="D15" s="514"/>
      <c r="E15" s="514"/>
      <c r="F15" s="514"/>
      <c r="G15" s="514"/>
      <c r="H15" s="514"/>
      <c r="I15" s="514"/>
      <c r="J15" s="514"/>
      <c r="K15" s="514"/>
      <c r="L15" s="515"/>
    </row>
    <row r="16" spans="1:12" s="14" customFormat="1" ht="120" x14ac:dyDescent="0.25">
      <c r="A16" s="134">
        <v>1</v>
      </c>
      <c r="B16" s="15"/>
      <c r="C16" s="17" t="s">
        <v>24</v>
      </c>
      <c r="D16" s="15"/>
      <c r="E16" s="15"/>
      <c r="F16" s="17" t="s">
        <v>24</v>
      </c>
      <c r="G16" s="5" t="s">
        <v>64</v>
      </c>
      <c r="H16" s="5" t="s">
        <v>64</v>
      </c>
      <c r="I16" s="5" t="s">
        <v>64</v>
      </c>
      <c r="J16" s="5" t="s">
        <v>64</v>
      </c>
      <c r="K16" s="5" t="s">
        <v>64</v>
      </c>
      <c r="L16" s="6"/>
    </row>
    <row r="17" spans="1:12" s="14" customFormat="1" ht="30" x14ac:dyDescent="0.25">
      <c r="A17" s="134">
        <v>2</v>
      </c>
      <c r="B17" s="15"/>
      <c r="C17" s="17" t="s">
        <v>25</v>
      </c>
      <c r="D17" s="15"/>
      <c r="E17" s="15"/>
      <c r="F17" s="17" t="s">
        <v>25</v>
      </c>
      <c r="G17" s="5" t="s">
        <v>64</v>
      </c>
      <c r="H17" s="5" t="s">
        <v>64</v>
      </c>
      <c r="I17" s="5" t="s">
        <v>64</v>
      </c>
      <c r="J17" s="5" t="s">
        <v>64</v>
      </c>
      <c r="K17" s="5" t="s">
        <v>64</v>
      </c>
      <c r="L17" s="6"/>
    </row>
    <row r="18" spans="1:12" s="14" customFormat="1" ht="210" x14ac:dyDescent="0.25">
      <c r="A18" s="134">
        <v>3</v>
      </c>
      <c r="B18" s="15"/>
      <c r="C18" s="17" t="s">
        <v>26</v>
      </c>
      <c r="D18" s="15"/>
      <c r="E18" s="15"/>
      <c r="F18" s="17" t="s">
        <v>26</v>
      </c>
      <c r="G18" s="5" t="s">
        <v>64</v>
      </c>
      <c r="H18" s="5" t="s">
        <v>64</v>
      </c>
      <c r="I18" s="5" t="s">
        <v>64</v>
      </c>
      <c r="J18" s="5" t="s">
        <v>64</v>
      </c>
      <c r="K18" s="5"/>
      <c r="L18" s="6"/>
    </row>
    <row r="19" spans="1:12" s="19" customFormat="1" ht="75" x14ac:dyDescent="0.25">
      <c r="A19" s="134">
        <v>4</v>
      </c>
      <c r="B19" s="15"/>
      <c r="C19" s="18" t="s">
        <v>27</v>
      </c>
      <c r="D19" s="15"/>
      <c r="E19" s="15"/>
      <c r="F19" s="18" t="s">
        <v>27</v>
      </c>
      <c r="G19" s="5"/>
      <c r="H19" s="5" t="s">
        <v>64</v>
      </c>
      <c r="I19" s="5" t="s">
        <v>64</v>
      </c>
      <c r="J19" s="5" t="s">
        <v>64</v>
      </c>
      <c r="K19" s="5"/>
      <c r="L19" s="222"/>
    </row>
    <row r="20" spans="1:12" s="19" customFormat="1" ht="75" x14ac:dyDescent="0.25">
      <c r="A20" s="134">
        <v>5</v>
      </c>
      <c r="B20" s="15"/>
      <c r="C20" s="18" t="s">
        <v>28</v>
      </c>
      <c r="D20" s="15"/>
      <c r="E20" s="15"/>
      <c r="F20" s="18" t="s">
        <v>28</v>
      </c>
      <c r="G20" s="5" t="s">
        <v>64</v>
      </c>
      <c r="H20" s="5" t="s">
        <v>64</v>
      </c>
      <c r="I20" s="5" t="s">
        <v>64</v>
      </c>
      <c r="J20" s="5" t="s">
        <v>64</v>
      </c>
      <c r="K20" s="5" t="s">
        <v>64</v>
      </c>
      <c r="L20" s="222"/>
    </row>
    <row r="21" spans="1:12" s="19" customFormat="1" ht="75" x14ac:dyDescent="0.25">
      <c r="A21" s="134">
        <v>6</v>
      </c>
      <c r="B21" s="15"/>
      <c r="C21" s="18" t="s">
        <v>29</v>
      </c>
      <c r="D21" s="15"/>
      <c r="E21" s="15"/>
      <c r="F21" s="18" t="s">
        <v>29</v>
      </c>
      <c r="G21" s="5" t="s">
        <v>64</v>
      </c>
      <c r="H21" s="5" t="s">
        <v>64</v>
      </c>
      <c r="I21" s="5" t="s">
        <v>64</v>
      </c>
      <c r="J21" s="5" t="s">
        <v>64</v>
      </c>
      <c r="K21" s="5" t="s">
        <v>64</v>
      </c>
      <c r="L21" s="222"/>
    </row>
    <row r="22" spans="1:12" s="19" customFormat="1" ht="105" x14ac:dyDescent="0.25">
      <c r="A22" s="134">
        <v>7</v>
      </c>
      <c r="B22" s="15"/>
      <c r="C22" s="18" t="s">
        <v>30</v>
      </c>
      <c r="D22" s="15"/>
      <c r="E22" s="15"/>
      <c r="F22" s="18" t="s">
        <v>30</v>
      </c>
      <c r="G22" s="5" t="s">
        <v>64</v>
      </c>
      <c r="H22" s="5" t="s">
        <v>64</v>
      </c>
      <c r="I22" s="5" t="s">
        <v>64</v>
      </c>
      <c r="J22" s="5" t="s">
        <v>64</v>
      </c>
      <c r="K22" s="5" t="s">
        <v>64</v>
      </c>
      <c r="L22" s="222"/>
    </row>
    <row r="23" spans="1:12" s="19" customFormat="1" ht="75" x14ac:dyDescent="0.25">
      <c r="A23" s="134">
        <v>8</v>
      </c>
      <c r="B23" s="15"/>
      <c r="C23" s="18" t="s">
        <v>31</v>
      </c>
      <c r="D23" s="15"/>
      <c r="E23" s="15"/>
      <c r="F23" s="18" t="s">
        <v>31</v>
      </c>
      <c r="G23" s="5" t="s">
        <v>64</v>
      </c>
      <c r="H23" s="5" t="s">
        <v>64</v>
      </c>
      <c r="I23" s="5" t="s">
        <v>64</v>
      </c>
      <c r="J23" s="5" t="s">
        <v>64</v>
      </c>
      <c r="K23" s="5" t="s">
        <v>64</v>
      </c>
      <c r="L23" s="222"/>
    </row>
    <row r="24" spans="1:12" s="19" customFormat="1" ht="75" x14ac:dyDescent="0.25">
      <c r="A24" s="134">
        <v>9</v>
      </c>
      <c r="B24" s="15"/>
      <c r="C24" s="18" t="s">
        <v>32</v>
      </c>
      <c r="D24" s="20"/>
      <c r="E24" s="15"/>
      <c r="F24" s="18" t="s">
        <v>32</v>
      </c>
      <c r="G24" s="5" t="s">
        <v>64</v>
      </c>
      <c r="H24" s="5" t="s">
        <v>64</v>
      </c>
      <c r="I24" s="5" t="s">
        <v>64</v>
      </c>
      <c r="J24" s="5" t="s">
        <v>64</v>
      </c>
      <c r="K24" s="5" t="s">
        <v>64</v>
      </c>
      <c r="L24" s="222"/>
    </row>
    <row r="25" spans="1:12" s="19" customFormat="1" ht="15" customHeight="1" x14ac:dyDescent="0.25">
      <c r="A25" s="516" t="s">
        <v>111</v>
      </c>
      <c r="B25" s="517"/>
      <c r="C25" s="517"/>
      <c r="D25" s="517"/>
      <c r="E25" s="517"/>
      <c r="F25" s="517"/>
      <c r="G25" s="517"/>
      <c r="H25" s="517"/>
      <c r="I25" s="517"/>
      <c r="J25" s="517"/>
      <c r="K25" s="517"/>
      <c r="L25" s="518"/>
    </row>
    <row r="26" spans="1:12" s="25" customFormat="1" ht="90" customHeight="1" x14ac:dyDescent="0.25">
      <c r="A26" s="4" t="s">
        <v>494</v>
      </c>
      <c r="B26" s="134"/>
      <c r="C26" s="328" t="s">
        <v>256</v>
      </c>
      <c r="D26" s="6"/>
      <c r="E26" s="134"/>
      <c r="F26" s="328" t="s">
        <v>256</v>
      </c>
      <c r="G26" s="5" t="s">
        <v>64</v>
      </c>
      <c r="H26" s="5" t="s">
        <v>64</v>
      </c>
      <c r="I26" s="5" t="s">
        <v>64</v>
      </c>
      <c r="J26" s="5" t="s">
        <v>64</v>
      </c>
      <c r="K26" s="5" t="s">
        <v>64</v>
      </c>
      <c r="L26" s="5" t="s">
        <v>64</v>
      </c>
    </row>
    <row r="27" spans="1:12" s="25" customFormat="1" ht="63" x14ac:dyDescent="0.25">
      <c r="A27" s="4" t="s">
        <v>495</v>
      </c>
      <c r="B27" s="134"/>
      <c r="C27" s="328" t="s">
        <v>257</v>
      </c>
      <c r="D27" s="6"/>
      <c r="E27" s="134"/>
      <c r="F27" s="328" t="s">
        <v>257</v>
      </c>
      <c r="G27" s="5" t="s">
        <v>64</v>
      </c>
      <c r="H27" s="5" t="s">
        <v>64</v>
      </c>
      <c r="I27" s="5" t="s">
        <v>64</v>
      </c>
      <c r="J27" s="5" t="s">
        <v>64</v>
      </c>
      <c r="K27" s="5" t="s">
        <v>64</v>
      </c>
      <c r="L27" s="5" t="s">
        <v>64</v>
      </c>
    </row>
    <row r="28" spans="1:12" s="25" customFormat="1" ht="31.5" x14ac:dyDescent="0.25">
      <c r="A28" s="4" t="s">
        <v>496</v>
      </c>
      <c r="B28" s="134"/>
      <c r="C28" s="328" t="s">
        <v>217</v>
      </c>
      <c r="D28" s="6"/>
      <c r="E28" s="134"/>
      <c r="F28" s="328" t="s">
        <v>217</v>
      </c>
      <c r="G28" s="5" t="s">
        <v>64</v>
      </c>
      <c r="H28" s="5" t="s">
        <v>64</v>
      </c>
      <c r="I28" s="5" t="s">
        <v>64</v>
      </c>
      <c r="J28" s="5" t="s">
        <v>64</v>
      </c>
      <c r="K28" s="5" t="s">
        <v>64</v>
      </c>
      <c r="L28" s="5" t="s">
        <v>64</v>
      </c>
    </row>
    <row r="29" spans="1:12" s="25" customFormat="1" ht="47.25" x14ac:dyDescent="0.25">
      <c r="A29" s="4" t="s">
        <v>497</v>
      </c>
      <c r="B29" s="134"/>
      <c r="C29" s="328" t="s">
        <v>258</v>
      </c>
      <c r="D29" s="6"/>
      <c r="E29" s="134"/>
      <c r="F29" s="328" t="s">
        <v>258</v>
      </c>
      <c r="G29" s="5" t="s">
        <v>64</v>
      </c>
      <c r="H29" s="5" t="s">
        <v>64</v>
      </c>
      <c r="I29" s="5" t="s">
        <v>64</v>
      </c>
      <c r="J29" s="5" t="s">
        <v>64</v>
      </c>
      <c r="K29" s="5" t="s">
        <v>64</v>
      </c>
      <c r="L29" s="5" t="s">
        <v>64</v>
      </c>
    </row>
    <row r="30" spans="1:12" s="25" customFormat="1" ht="31.5" x14ac:dyDescent="0.25">
      <c r="A30" s="4" t="s">
        <v>498</v>
      </c>
      <c r="B30" s="134"/>
      <c r="C30" s="328" t="s">
        <v>259</v>
      </c>
      <c r="D30" s="6"/>
      <c r="E30" s="134"/>
      <c r="F30" s="328" t="s">
        <v>259</v>
      </c>
      <c r="G30" s="5" t="s">
        <v>64</v>
      </c>
      <c r="H30" s="5" t="s">
        <v>64</v>
      </c>
      <c r="I30" s="5" t="s">
        <v>64</v>
      </c>
      <c r="J30" s="5" t="s">
        <v>64</v>
      </c>
      <c r="K30" s="5" t="s">
        <v>64</v>
      </c>
      <c r="L30" s="5" t="s">
        <v>64</v>
      </c>
    </row>
    <row r="31" spans="1:12" x14ac:dyDescent="0.25">
      <c r="A31" s="519" t="s">
        <v>33</v>
      </c>
      <c r="B31" s="520"/>
      <c r="C31" s="520"/>
      <c r="D31" s="520"/>
      <c r="E31" s="520"/>
      <c r="F31" s="520"/>
      <c r="G31" s="520"/>
      <c r="H31" s="520"/>
      <c r="I31" s="520"/>
      <c r="J31" s="520"/>
      <c r="K31" s="520"/>
      <c r="L31" s="521"/>
    </row>
    <row r="32" spans="1:12" ht="78.75" x14ac:dyDescent="0.25">
      <c r="A32" s="357" t="s">
        <v>494</v>
      </c>
      <c r="B32" s="21"/>
      <c r="C32" s="337" t="s">
        <v>218</v>
      </c>
      <c r="D32" s="6"/>
      <c r="E32" s="8"/>
      <c r="F32" s="337" t="s">
        <v>218</v>
      </c>
      <c r="G32" s="5" t="s">
        <v>64</v>
      </c>
      <c r="H32" s="5" t="s">
        <v>64</v>
      </c>
      <c r="I32" s="5" t="s">
        <v>64</v>
      </c>
      <c r="J32" s="5" t="s">
        <v>64</v>
      </c>
      <c r="K32" s="5" t="s">
        <v>64</v>
      </c>
      <c r="L32" s="5" t="s">
        <v>64</v>
      </c>
    </row>
    <row r="33" spans="1:12" ht="110.25" x14ac:dyDescent="0.25">
      <c r="A33" s="357" t="s">
        <v>495</v>
      </c>
      <c r="B33" s="21"/>
      <c r="C33" s="337" t="s">
        <v>260</v>
      </c>
      <c r="D33" s="7"/>
      <c r="E33" s="8"/>
      <c r="F33" s="337" t="s">
        <v>260</v>
      </c>
      <c r="G33" s="5" t="s">
        <v>64</v>
      </c>
      <c r="H33" s="5" t="s">
        <v>64</v>
      </c>
      <c r="I33" s="5" t="s">
        <v>64</v>
      </c>
      <c r="J33" s="5" t="s">
        <v>64</v>
      </c>
      <c r="K33" s="5" t="s">
        <v>64</v>
      </c>
      <c r="L33" s="5" t="s">
        <v>64</v>
      </c>
    </row>
    <row r="34" spans="1:12" ht="78.75" x14ac:dyDescent="0.25">
      <c r="A34" s="357" t="s">
        <v>496</v>
      </c>
      <c r="B34" s="21"/>
      <c r="C34" s="337" t="s">
        <v>261</v>
      </c>
      <c r="D34" s="21"/>
      <c r="E34" s="8"/>
      <c r="F34" s="337" t="s">
        <v>261</v>
      </c>
      <c r="G34" s="5" t="s">
        <v>64</v>
      </c>
      <c r="H34" s="5" t="s">
        <v>64</v>
      </c>
      <c r="I34" s="5" t="s">
        <v>64</v>
      </c>
      <c r="J34" s="5" t="s">
        <v>64</v>
      </c>
      <c r="K34" s="5" t="s">
        <v>64</v>
      </c>
      <c r="L34" s="5" t="s">
        <v>64</v>
      </c>
    </row>
    <row r="35" spans="1:12" ht="63" x14ac:dyDescent="0.25">
      <c r="A35" s="357" t="s">
        <v>497</v>
      </c>
      <c r="B35" s="21"/>
      <c r="C35" s="337" t="s">
        <v>219</v>
      </c>
      <c r="D35" s="21"/>
      <c r="E35" s="8"/>
      <c r="F35" s="337" t="s">
        <v>219</v>
      </c>
      <c r="G35" s="5" t="s">
        <v>64</v>
      </c>
      <c r="H35" s="5" t="s">
        <v>64</v>
      </c>
      <c r="I35" s="5" t="s">
        <v>64</v>
      </c>
      <c r="J35" s="5" t="s">
        <v>64</v>
      </c>
      <c r="K35" s="5" t="s">
        <v>64</v>
      </c>
      <c r="L35" s="5" t="s">
        <v>64</v>
      </c>
    </row>
    <row r="36" spans="1:12" ht="204.75" x14ac:dyDescent="0.25">
      <c r="A36" s="357" t="s">
        <v>498</v>
      </c>
      <c r="B36" s="21"/>
      <c r="C36" s="337" t="s">
        <v>262</v>
      </c>
      <c r="D36" s="21"/>
      <c r="E36" s="8"/>
      <c r="F36" s="337" t="s">
        <v>262</v>
      </c>
      <c r="G36" s="5" t="s">
        <v>64</v>
      </c>
      <c r="H36" s="5" t="s">
        <v>64</v>
      </c>
      <c r="I36" s="5" t="s">
        <v>64</v>
      </c>
      <c r="J36" s="5" t="s">
        <v>64</v>
      </c>
      <c r="K36" s="5" t="s">
        <v>64</v>
      </c>
      <c r="L36" s="5" t="s">
        <v>64</v>
      </c>
    </row>
    <row r="37" spans="1:12" ht="18" customHeight="1" x14ac:dyDescent="0.25"/>
    <row r="38" spans="1:12" ht="18" customHeight="1" x14ac:dyDescent="0.25"/>
    <row r="39" spans="1:12" ht="18" customHeight="1" x14ac:dyDescent="0.25"/>
    <row r="40" spans="1:12" ht="18" customHeight="1" x14ac:dyDescent="0.25"/>
    <row r="41" spans="1:12" ht="18" customHeight="1" x14ac:dyDescent="0.25"/>
    <row r="42" spans="1:12" ht="18" customHeight="1" x14ac:dyDescent="0.25"/>
    <row r="43" spans="1:12" ht="18" customHeight="1" x14ac:dyDescent="0.25"/>
    <row r="44" spans="1:12" ht="18" customHeight="1" x14ac:dyDescent="0.25"/>
    <row r="45" spans="1:12" ht="18" customHeight="1" x14ac:dyDescent="0.25"/>
  </sheetData>
  <mergeCells count="5">
    <mergeCell ref="B1:F1"/>
    <mergeCell ref="A4:L4"/>
    <mergeCell ref="A15:L15"/>
    <mergeCell ref="A25:L25"/>
    <mergeCell ref="A31:L3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4"/>
  <sheetViews>
    <sheetView zoomScale="70" zoomScaleNormal="70" workbookViewId="0">
      <pane ySplit="3" topLeftCell="A25" activePane="bottomLeft" state="frozen"/>
      <selection pane="bottomLeft" activeCell="F51" sqref="F51"/>
    </sheetView>
  </sheetViews>
  <sheetFormatPr defaultColWidth="9.140625" defaultRowHeight="15" x14ac:dyDescent="0.25"/>
  <cols>
    <col min="1" max="1" width="4.42578125" style="142" bestFit="1" customWidth="1"/>
    <col min="2" max="2" width="48.42578125" style="156" customWidth="1"/>
    <col min="3" max="3" width="12.7109375" style="157" bestFit="1" customWidth="1"/>
    <col min="4" max="4" width="10.42578125" style="158" bestFit="1" customWidth="1"/>
    <col min="5" max="5" width="8.42578125" style="159" bestFit="1" customWidth="1"/>
    <col min="6" max="6" width="17" style="160" customWidth="1"/>
    <col min="7" max="16384" width="9.140625" style="142"/>
  </cols>
  <sheetData>
    <row r="1" spans="1:6" ht="34.5" customHeight="1" x14ac:dyDescent="0.25">
      <c r="A1" s="526" t="s">
        <v>5</v>
      </c>
      <c r="B1" s="528" t="s">
        <v>6</v>
      </c>
      <c r="C1" s="138" t="s">
        <v>44</v>
      </c>
      <c r="D1" s="139" t="s">
        <v>45</v>
      </c>
      <c r="E1" s="140" t="s">
        <v>46</v>
      </c>
      <c r="F1" s="141" t="s">
        <v>47</v>
      </c>
    </row>
    <row r="2" spans="1:6" ht="33" customHeight="1" x14ac:dyDescent="0.25">
      <c r="A2" s="527"/>
      <c r="B2" s="529"/>
      <c r="C2" s="143" t="s">
        <v>48</v>
      </c>
      <c r="D2" s="144" t="s">
        <v>49</v>
      </c>
      <c r="E2" s="145" t="s">
        <v>50</v>
      </c>
      <c r="F2" s="146" t="s">
        <v>51</v>
      </c>
    </row>
    <row r="3" spans="1:6" x14ac:dyDescent="0.25">
      <c r="A3" s="135" t="s">
        <v>8</v>
      </c>
      <c r="B3" s="4" t="s">
        <v>9</v>
      </c>
      <c r="C3" s="147" t="s">
        <v>10</v>
      </c>
      <c r="D3" s="148" t="s">
        <v>19</v>
      </c>
      <c r="E3" s="149" t="s">
        <v>20</v>
      </c>
      <c r="F3" s="150" t="s">
        <v>21</v>
      </c>
    </row>
    <row r="4" spans="1:6" ht="24.75" customHeight="1" x14ac:dyDescent="0.25">
      <c r="A4" s="530" t="s">
        <v>22</v>
      </c>
      <c r="B4" s="531"/>
      <c r="C4" s="531"/>
      <c r="D4" s="531"/>
      <c r="E4" s="531"/>
      <c r="F4" s="532"/>
    </row>
    <row r="5" spans="1:6" ht="30" x14ac:dyDescent="0.25">
      <c r="A5" s="151">
        <v>1</v>
      </c>
      <c r="B5" s="136" t="s">
        <v>34</v>
      </c>
      <c r="C5" s="152"/>
      <c r="D5" s="153"/>
      <c r="E5" s="154"/>
      <c r="F5" s="231" t="s">
        <v>264</v>
      </c>
    </row>
    <row r="6" spans="1:6" ht="45" x14ac:dyDescent="0.25">
      <c r="A6" s="151">
        <v>2</v>
      </c>
      <c r="B6" s="136" t="s">
        <v>35</v>
      </c>
      <c r="C6" s="152"/>
      <c r="D6" s="153"/>
      <c r="E6" s="154"/>
      <c r="F6" s="155"/>
    </row>
    <row r="7" spans="1:6" ht="45" x14ac:dyDescent="0.25">
      <c r="A7" s="151">
        <v>3</v>
      </c>
      <c r="B7" s="136" t="s">
        <v>36</v>
      </c>
      <c r="C7" s="152"/>
      <c r="D7" s="153"/>
      <c r="E7" s="154"/>
      <c r="F7" s="231" t="s">
        <v>264</v>
      </c>
    </row>
    <row r="8" spans="1:6" ht="45" x14ac:dyDescent="0.25">
      <c r="A8" s="151">
        <v>4</v>
      </c>
      <c r="B8" s="136" t="s">
        <v>37</v>
      </c>
      <c r="C8" s="152"/>
      <c r="D8" s="153"/>
      <c r="E8" s="154"/>
      <c r="F8" s="231" t="s">
        <v>264</v>
      </c>
    </row>
    <row r="9" spans="1:6" ht="45" x14ac:dyDescent="0.25">
      <c r="A9" s="151">
        <v>5</v>
      </c>
      <c r="B9" s="136" t="s">
        <v>38</v>
      </c>
      <c r="C9" s="152"/>
      <c r="D9" s="153"/>
      <c r="E9" s="154"/>
      <c r="F9" s="231" t="s">
        <v>264</v>
      </c>
    </row>
    <row r="10" spans="1:6" ht="30" x14ac:dyDescent="0.25">
      <c r="A10" s="151">
        <v>6</v>
      </c>
      <c r="B10" s="136" t="s">
        <v>39</v>
      </c>
      <c r="C10" s="152"/>
      <c r="D10" s="153"/>
      <c r="E10" s="154"/>
      <c r="F10" s="231" t="s">
        <v>264</v>
      </c>
    </row>
    <row r="11" spans="1:6" ht="30" x14ac:dyDescent="0.25">
      <c r="A11" s="151">
        <v>7</v>
      </c>
      <c r="B11" s="136" t="s">
        <v>40</v>
      </c>
      <c r="C11" s="152"/>
      <c r="D11" s="153"/>
      <c r="E11" s="154"/>
      <c r="F11" s="231" t="s">
        <v>264</v>
      </c>
    </row>
    <row r="12" spans="1:6" x14ac:dyDescent="0.25">
      <c r="A12" s="151">
        <v>8</v>
      </c>
      <c r="B12" s="136" t="s">
        <v>41</v>
      </c>
      <c r="C12" s="152"/>
      <c r="D12" s="153"/>
      <c r="E12" s="154"/>
      <c r="F12" s="231" t="s">
        <v>264</v>
      </c>
    </row>
    <row r="13" spans="1:6" ht="30" x14ac:dyDescent="0.25">
      <c r="A13" s="151">
        <v>9</v>
      </c>
      <c r="B13" s="136" t="s">
        <v>42</v>
      </c>
      <c r="C13" s="152"/>
      <c r="D13" s="153"/>
      <c r="E13" s="154"/>
      <c r="F13" s="231" t="s">
        <v>264</v>
      </c>
    </row>
    <row r="14" spans="1:6" ht="30" x14ac:dyDescent="0.25">
      <c r="A14" s="151">
        <v>10</v>
      </c>
      <c r="B14" s="136" t="s">
        <v>43</v>
      </c>
      <c r="C14" s="152"/>
      <c r="D14" s="153"/>
      <c r="E14" s="154"/>
      <c r="F14" s="231" t="s">
        <v>264</v>
      </c>
    </row>
    <row r="15" spans="1:6" ht="27" customHeight="1" x14ac:dyDescent="0.25">
      <c r="A15" s="522" t="s">
        <v>110</v>
      </c>
      <c r="B15" s="533"/>
      <c r="C15" s="533"/>
      <c r="D15" s="533"/>
      <c r="E15" s="533"/>
      <c r="F15" s="534"/>
    </row>
    <row r="16" spans="1:6" ht="75" x14ac:dyDescent="0.25">
      <c r="A16" s="151">
        <v>1</v>
      </c>
      <c r="B16" s="127" t="s">
        <v>24</v>
      </c>
      <c r="C16" s="152" t="s">
        <v>264</v>
      </c>
      <c r="D16" s="153"/>
      <c r="E16" s="154"/>
      <c r="F16" s="155"/>
    </row>
    <row r="17" spans="1:6" ht="30" x14ac:dyDescent="0.25">
      <c r="A17" s="151">
        <v>2</v>
      </c>
      <c r="B17" s="127" t="s">
        <v>25</v>
      </c>
      <c r="C17" s="152" t="s">
        <v>264</v>
      </c>
      <c r="D17" s="153"/>
      <c r="E17" s="154"/>
      <c r="F17" s="155"/>
    </row>
    <row r="18" spans="1:6" ht="135" x14ac:dyDescent="0.25">
      <c r="A18" s="151">
        <v>3</v>
      </c>
      <c r="B18" s="127" t="s">
        <v>26</v>
      </c>
      <c r="C18" s="152" t="s">
        <v>264</v>
      </c>
      <c r="D18" s="153"/>
      <c r="E18" s="154"/>
      <c r="F18" s="155"/>
    </row>
    <row r="19" spans="1:6" ht="45" x14ac:dyDescent="0.25">
      <c r="A19" s="151">
        <v>4</v>
      </c>
      <c r="B19" s="137" t="s">
        <v>27</v>
      </c>
      <c r="C19" s="152" t="s">
        <v>264</v>
      </c>
      <c r="D19" s="153"/>
      <c r="E19" s="154"/>
      <c r="F19" s="231" t="s">
        <v>264</v>
      </c>
    </row>
    <row r="20" spans="1:6" ht="45" x14ac:dyDescent="0.25">
      <c r="A20" s="151">
        <v>5</v>
      </c>
      <c r="B20" s="137" t="s">
        <v>28</v>
      </c>
      <c r="C20" s="152" t="s">
        <v>264</v>
      </c>
      <c r="D20" s="153"/>
      <c r="E20" s="154"/>
      <c r="F20" s="155"/>
    </row>
    <row r="21" spans="1:6" ht="45" x14ac:dyDescent="0.25">
      <c r="A21" s="151">
        <v>6</v>
      </c>
      <c r="B21" s="137" t="s">
        <v>29</v>
      </c>
      <c r="C21" s="152" t="s">
        <v>264</v>
      </c>
      <c r="D21" s="153"/>
      <c r="E21" s="154"/>
      <c r="F21" s="231" t="s">
        <v>264</v>
      </c>
    </row>
    <row r="22" spans="1:6" ht="75" x14ac:dyDescent="0.25">
      <c r="A22" s="151">
        <v>7</v>
      </c>
      <c r="B22" s="137" t="s">
        <v>30</v>
      </c>
      <c r="C22" s="152" t="s">
        <v>264</v>
      </c>
      <c r="D22" s="153"/>
      <c r="E22" s="154"/>
      <c r="F22" s="231" t="s">
        <v>264</v>
      </c>
    </row>
    <row r="23" spans="1:6" ht="60" x14ac:dyDescent="0.25">
      <c r="A23" s="151">
        <v>8</v>
      </c>
      <c r="B23" s="137" t="s">
        <v>31</v>
      </c>
      <c r="C23" s="152" t="s">
        <v>264</v>
      </c>
      <c r="D23" s="153"/>
      <c r="E23" s="154" t="s">
        <v>264</v>
      </c>
      <c r="F23" s="155"/>
    </row>
    <row r="24" spans="1:6" ht="45" x14ac:dyDescent="0.25">
      <c r="A24" s="151">
        <v>9</v>
      </c>
      <c r="B24" s="137" t="s">
        <v>32</v>
      </c>
      <c r="C24" s="152" t="s">
        <v>264</v>
      </c>
      <c r="D24" s="153"/>
      <c r="E24" s="154" t="s">
        <v>264</v>
      </c>
      <c r="F24" s="155"/>
    </row>
    <row r="25" spans="1:6" ht="27" customHeight="1" x14ac:dyDescent="0.25">
      <c r="A25" s="535" t="s">
        <v>111</v>
      </c>
      <c r="B25" s="536"/>
      <c r="C25" s="537"/>
      <c r="D25" s="537"/>
      <c r="E25" s="537"/>
      <c r="F25" s="538"/>
    </row>
    <row r="26" spans="1:6" ht="47.25" x14ac:dyDescent="0.25">
      <c r="A26" s="333">
        <v>1</v>
      </c>
      <c r="B26" s="328" t="s">
        <v>256</v>
      </c>
      <c r="C26" s="329"/>
      <c r="D26" s="330" t="s">
        <v>264</v>
      </c>
      <c r="E26" s="331"/>
      <c r="F26" s="332"/>
    </row>
    <row r="27" spans="1:6" ht="31.5" x14ac:dyDescent="0.25">
      <c r="A27" s="334">
        <v>2</v>
      </c>
      <c r="B27" s="328" t="s">
        <v>257</v>
      </c>
      <c r="C27" s="152"/>
      <c r="D27" s="330" t="s">
        <v>264</v>
      </c>
      <c r="E27" s="154"/>
      <c r="F27" s="155"/>
    </row>
    <row r="28" spans="1:6" ht="31.5" x14ac:dyDescent="0.25">
      <c r="A28" s="335">
        <v>3</v>
      </c>
      <c r="B28" s="328" t="s">
        <v>217</v>
      </c>
      <c r="C28" s="152"/>
      <c r="D28" s="330" t="s">
        <v>264</v>
      </c>
      <c r="E28" s="154"/>
      <c r="F28" s="155"/>
    </row>
    <row r="29" spans="1:6" ht="31.5" x14ac:dyDescent="0.25">
      <c r="A29" s="335">
        <v>4</v>
      </c>
      <c r="B29" s="328" t="s">
        <v>258</v>
      </c>
      <c r="C29" s="152"/>
      <c r="D29" s="330" t="s">
        <v>264</v>
      </c>
      <c r="E29" s="154"/>
      <c r="F29" s="155"/>
    </row>
    <row r="30" spans="1:6" ht="31.5" x14ac:dyDescent="0.25">
      <c r="A30" s="336">
        <v>5</v>
      </c>
      <c r="B30" s="328" t="s">
        <v>259</v>
      </c>
      <c r="C30" s="152"/>
      <c r="D30" s="330" t="s">
        <v>264</v>
      </c>
      <c r="E30" s="154"/>
      <c r="F30" s="155"/>
    </row>
    <row r="31" spans="1:6" ht="27" customHeight="1" x14ac:dyDescent="0.25">
      <c r="A31" s="522" t="s">
        <v>33</v>
      </c>
      <c r="B31" s="523"/>
      <c r="C31" s="524"/>
      <c r="D31" s="524"/>
      <c r="E31" s="524"/>
      <c r="F31" s="525"/>
    </row>
    <row r="32" spans="1:6" ht="47.25" x14ac:dyDescent="0.25">
      <c r="A32" s="338">
        <v>1</v>
      </c>
      <c r="B32" s="337" t="s">
        <v>218</v>
      </c>
      <c r="C32" s="152" t="s">
        <v>264</v>
      </c>
      <c r="D32" s="153" t="s">
        <v>264</v>
      </c>
      <c r="E32" s="154"/>
      <c r="F32" s="155"/>
    </row>
    <row r="33" spans="1:6" ht="78.75" x14ac:dyDescent="0.25">
      <c r="A33" s="338">
        <v>2</v>
      </c>
      <c r="B33" s="337" t="s">
        <v>260</v>
      </c>
      <c r="C33" s="152"/>
      <c r="D33" s="153" t="s">
        <v>264</v>
      </c>
      <c r="E33" s="154" t="s">
        <v>264</v>
      </c>
      <c r="F33" s="155"/>
    </row>
    <row r="34" spans="1:6" ht="47.25" x14ac:dyDescent="0.25">
      <c r="A34" s="338">
        <v>3</v>
      </c>
      <c r="B34" s="337" t="s">
        <v>261</v>
      </c>
      <c r="C34" s="152"/>
      <c r="D34" s="153" t="s">
        <v>264</v>
      </c>
      <c r="E34" s="154" t="s">
        <v>264</v>
      </c>
      <c r="F34" s="155"/>
    </row>
    <row r="35" spans="1:6" ht="47.25" x14ac:dyDescent="0.25">
      <c r="A35" s="338">
        <v>4</v>
      </c>
      <c r="B35" s="337" t="s">
        <v>219</v>
      </c>
      <c r="C35" s="152"/>
      <c r="D35" s="153" t="s">
        <v>264</v>
      </c>
      <c r="E35" s="154" t="s">
        <v>264</v>
      </c>
      <c r="F35" s="155" t="s">
        <v>264</v>
      </c>
    </row>
    <row r="36" spans="1:6" ht="126" x14ac:dyDescent="0.25">
      <c r="A36" s="338">
        <v>5</v>
      </c>
      <c r="B36" s="337" t="s">
        <v>499</v>
      </c>
      <c r="C36" s="152"/>
      <c r="D36" s="153" t="s">
        <v>264</v>
      </c>
      <c r="E36" s="154" t="s">
        <v>264</v>
      </c>
      <c r="F36" s="155"/>
    </row>
    <row r="37" spans="1:6" x14ac:dyDescent="0.25">
      <c r="C37" s="266"/>
      <c r="D37" s="266"/>
      <c r="E37" s="266"/>
      <c r="F37" s="266"/>
    </row>
    <row r="38" spans="1:6" x14ac:dyDescent="0.25">
      <c r="C38" s="266"/>
      <c r="D38" s="266"/>
      <c r="E38" s="266"/>
      <c r="F38" s="266"/>
    </row>
    <row r="39" spans="1:6" x14ac:dyDescent="0.25">
      <c r="C39" s="266"/>
      <c r="D39" s="266"/>
      <c r="E39" s="266"/>
      <c r="F39" s="266"/>
    </row>
    <row r="40" spans="1:6" x14ac:dyDescent="0.25">
      <c r="C40" s="266"/>
      <c r="D40" s="266"/>
      <c r="E40" s="266"/>
      <c r="F40" s="266"/>
    </row>
    <row r="41" spans="1:6" x14ac:dyDescent="0.25">
      <c r="C41" s="266"/>
      <c r="D41" s="266"/>
      <c r="E41" s="266"/>
      <c r="F41" s="266"/>
    </row>
    <row r="42" spans="1:6" x14ac:dyDescent="0.25">
      <c r="C42" s="266"/>
      <c r="D42" s="266"/>
      <c r="E42" s="266"/>
      <c r="F42" s="266"/>
    </row>
    <row r="43" spans="1:6" x14ac:dyDescent="0.25">
      <c r="C43" s="266"/>
      <c r="D43" s="266"/>
      <c r="E43" s="266"/>
      <c r="F43" s="266"/>
    </row>
    <row r="44" spans="1:6" x14ac:dyDescent="0.25">
      <c r="C44" s="266"/>
      <c r="D44" s="266"/>
      <c r="E44" s="266"/>
      <c r="F44" s="266"/>
    </row>
    <row r="45" spans="1:6" x14ac:dyDescent="0.25">
      <c r="C45" s="266"/>
      <c r="D45" s="266"/>
      <c r="E45" s="266"/>
      <c r="F45" s="266"/>
    </row>
    <row r="46" spans="1:6" x14ac:dyDescent="0.25">
      <c r="C46" s="266"/>
      <c r="D46" s="266"/>
      <c r="E46" s="266"/>
      <c r="F46" s="266"/>
    </row>
    <row r="47" spans="1:6" x14ac:dyDescent="0.25">
      <c r="C47" s="266"/>
      <c r="D47" s="266"/>
      <c r="E47" s="266"/>
      <c r="F47" s="266"/>
    </row>
    <row r="48" spans="1:6" x14ac:dyDescent="0.25">
      <c r="C48" s="266"/>
      <c r="D48" s="266"/>
      <c r="E48" s="266"/>
      <c r="F48" s="266"/>
    </row>
    <row r="49" spans="3:6" x14ac:dyDescent="0.25">
      <c r="C49" s="266"/>
      <c r="D49" s="266"/>
      <c r="E49" s="266"/>
      <c r="F49" s="266"/>
    </row>
    <row r="50" spans="3:6" x14ac:dyDescent="0.25">
      <c r="C50" s="266"/>
      <c r="D50" s="266"/>
      <c r="E50" s="266"/>
      <c r="F50" s="266"/>
    </row>
    <row r="51" spans="3:6" x14ac:dyDescent="0.25">
      <c r="C51" s="266"/>
      <c r="D51" s="266"/>
      <c r="E51" s="266"/>
      <c r="F51" s="266"/>
    </row>
    <row r="52" spans="3:6" x14ac:dyDescent="0.25">
      <c r="C52" s="266"/>
      <c r="D52" s="266"/>
      <c r="E52" s="266"/>
      <c r="F52" s="266"/>
    </row>
    <row r="53" spans="3:6" x14ac:dyDescent="0.25">
      <c r="C53" s="266"/>
      <c r="D53" s="266"/>
      <c r="E53" s="266"/>
      <c r="F53" s="266"/>
    </row>
    <row r="54" spans="3:6" x14ac:dyDescent="0.25">
      <c r="C54" s="266"/>
      <c r="D54" s="266"/>
      <c r="E54" s="266"/>
      <c r="F54" s="266"/>
    </row>
    <row r="55" spans="3:6" x14ac:dyDescent="0.25">
      <c r="C55" s="266"/>
      <c r="D55" s="266"/>
      <c r="E55" s="266"/>
      <c r="F55" s="266"/>
    </row>
    <row r="56" spans="3:6" x14ac:dyDescent="0.25">
      <c r="C56" s="266"/>
      <c r="D56" s="266"/>
      <c r="E56" s="266"/>
      <c r="F56" s="266"/>
    </row>
    <row r="57" spans="3:6" x14ac:dyDescent="0.25">
      <c r="C57" s="266"/>
      <c r="D57" s="266"/>
      <c r="E57" s="266"/>
      <c r="F57" s="266"/>
    </row>
    <row r="58" spans="3:6" x14ac:dyDescent="0.25">
      <c r="C58" s="266"/>
      <c r="D58" s="266"/>
      <c r="E58" s="266"/>
      <c r="F58" s="266"/>
    </row>
    <row r="59" spans="3:6" x14ac:dyDescent="0.25">
      <c r="C59" s="266"/>
      <c r="D59" s="266"/>
      <c r="E59" s="266"/>
      <c r="F59" s="266"/>
    </row>
    <row r="60" spans="3:6" x14ac:dyDescent="0.25">
      <c r="C60" s="266"/>
      <c r="D60" s="266"/>
      <c r="E60" s="266"/>
      <c r="F60" s="266"/>
    </row>
    <row r="61" spans="3:6" x14ac:dyDescent="0.25">
      <c r="C61" s="266"/>
      <c r="D61" s="266"/>
      <c r="E61" s="266"/>
      <c r="F61" s="266"/>
    </row>
    <row r="62" spans="3:6" x14ac:dyDescent="0.25">
      <c r="C62" s="266"/>
      <c r="D62" s="266"/>
      <c r="E62" s="266"/>
      <c r="F62" s="266"/>
    </row>
    <row r="63" spans="3:6" x14ac:dyDescent="0.25">
      <c r="C63" s="266"/>
      <c r="D63" s="266"/>
      <c r="E63" s="266"/>
      <c r="F63" s="266"/>
    </row>
    <row r="64" spans="3:6" x14ac:dyDescent="0.25">
      <c r="C64" s="266"/>
      <c r="D64" s="266"/>
      <c r="E64" s="266"/>
      <c r="F64" s="266"/>
    </row>
    <row r="65" spans="3:6" x14ac:dyDescent="0.25">
      <c r="C65" s="266"/>
      <c r="D65" s="266"/>
      <c r="E65" s="266"/>
      <c r="F65" s="266"/>
    </row>
    <row r="66" spans="3:6" x14ac:dyDescent="0.25">
      <c r="C66" s="266"/>
      <c r="D66" s="266"/>
      <c r="E66" s="266"/>
      <c r="F66" s="266"/>
    </row>
    <row r="67" spans="3:6" x14ac:dyDescent="0.25">
      <c r="C67" s="266"/>
      <c r="D67" s="266"/>
      <c r="E67" s="266"/>
      <c r="F67" s="266"/>
    </row>
    <row r="68" spans="3:6" x14ac:dyDescent="0.25">
      <c r="C68" s="266"/>
      <c r="D68" s="266"/>
      <c r="E68" s="266"/>
      <c r="F68" s="266"/>
    </row>
    <row r="69" spans="3:6" x14ac:dyDescent="0.25">
      <c r="C69" s="266"/>
      <c r="D69" s="266"/>
      <c r="E69" s="266"/>
      <c r="F69" s="266"/>
    </row>
    <row r="70" spans="3:6" x14ac:dyDescent="0.25">
      <c r="C70" s="266"/>
      <c r="D70" s="266"/>
      <c r="E70" s="266"/>
      <c r="F70" s="266"/>
    </row>
    <row r="71" spans="3:6" x14ac:dyDescent="0.25">
      <c r="C71" s="266"/>
      <c r="D71" s="266"/>
      <c r="E71" s="266"/>
      <c r="F71" s="266"/>
    </row>
    <row r="72" spans="3:6" x14ac:dyDescent="0.25">
      <c r="C72" s="266"/>
      <c r="D72" s="266"/>
      <c r="E72" s="266"/>
      <c r="F72" s="266"/>
    </row>
    <row r="73" spans="3:6" x14ac:dyDescent="0.25">
      <c r="C73" s="266"/>
      <c r="D73" s="266"/>
      <c r="E73" s="266"/>
      <c r="F73" s="266"/>
    </row>
    <row r="74" spans="3:6" x14ac:dyDescent="0.25">
      <c r="C74" s="266"/>
      <c r="D74" s="266"/>
      <c r="E74" s="266"/>
      <c r="F74" s="266"/>
    </row>
    <row r="75" spans="3:6" x14ac:dyDescent="0.25">
      <c r="C75" s="266"/>
      <c r="D75" s="266"/>
      <c r="E75" s="266"/>
      <c r="F75" s="266"/>
    </row>
    <row r="76" spans="3:6" x14ac:dyDescent="0.25">
      <c r="C76" s="266"/>
      <c r="D76" s="266"/>
      <c r="E76" s="266"/>
      <c r="F76" s="266"/>
    </row>
    <row r="77" spans="3:6" x14ac:dyDescent="0.25">
      <c r="C77" s="266"/>
      <c r="D77" s="266"/>
      <c r="E77" s="266"/>
      <c r="F77" s="266"/>
    </row>
    <row r="78" spans="3:6" x14ac:dyDescent="0.25">
      <c r="C78" s="266"/>
      <c r="D78" s="266"/>
      <c r="E78" s="266"/>
      <c r="F78" s="266"/>
    </row>
    <row r="79" spans="3:6" x14ac:dyDescent="0.25">
      <c r="C79" s="266"/>
      <c r="D79" s="266"/>
      <c r="E79" s="266"/>
      <c r="F79" s="266"/>
    </row>
    <row r="80" spans="3:6" x14ac:dyDescent="0.25">
      <c r="C80" s="266"/>
      <c r="D80" s="266"/>
      <c r="E80" s="266"/>
      <c r="F80" s="266"/>
    </row>
    <row r="81" spans="3:6" x14ac:dyDescent="0.25">
      <c r="C81" s="266"/>
      <c r="D81" s="266"/>
      <c r="E81" s="266"/>
      <c r="F81" s="266"/>
    </row>
    <row r="82" spans="3:6" x14ac:dyDescent="0.25">
      <c r="C82" s="266"/>
      <c r="D82" s="266"/>
      <c r="E82" s="266"/>
      <c r="F82" s="266"/>
    </row>
    <row r="83" spans="3:6" x14ac:dyDescent="0.25">
      <c r="C83" s="266"/>
      <c r="D83" s="266"/>
      <c r="E83" s="266"/>
      <c r="F83" s="266"/>
    </row>
    <row r="84" spans="3:6" x14ac:dyDescent="0.25">
      <c r="C84" s="266"/>
      <c r="D84" s="266"/>
      <c r="E84" s="266"/>
      <c r="F84" s="266"/>
    </row>
    <row r="85" spans="3:6" x14ac:dyDescent="0.25">
      <c r="C85" s="266"/>
      <c r="D85" s="266"/>
      <c r="E85" s="266"/>
      <c r="F85" s="266"/>
    </row>
    <row r="86" spans="3:6" x14ac:dyDescent="0.25">
      <c r="C86" s="266"/>
      <c r="D86" s="266"/>
      <c r="E86" s="266"/>
      <c r="F86" s="266"/>
    </row>
    <row r="87" spans="3:6" x14ac:dyDescent="0.25">
      <c r="C87" s="266"/>
      <c r="D87" s="266"/>
      <c r="E87" s="266"/>
      <c r="F87" s="266"/>
    </row>
    <row r="88" spans="3:6" x14ac:dyDescent="0.25">
      <c r="C88" s="266"/>
      <c r="D88" s="266"/>
      <c r="E88" s="266"/>
      <c r="F88" s="266"/>
    </row>
    <row r="89" spans="3:6" x14ac:dyDescent="0.25">
      <c r="C89" s="266"/>
      <c r="D89" s="266"/>
      <c r="E89" s="266"/>
      <c r="F89" s="266"/>
    </row>
    <row r="90" spans="3:6" x14ac:dyDescent="0.25">
      <c r="C90" s="266"/>
      <c r="D90" s="266"/>
      <c r="E90" s="266"/>
      <c r="F90" s="266"/>
    </row>
    <row r="91" spans="3:6" x14ac:dyDescent="0.25">
      <c r="C91" s="266"/>
      <c r="D91" s="266"/>
      <c r="E91" s="266"/>
      <c r="F91" s="266"/>
    </row>
    <row r="92" spans="3:6" x14ac:dyDescent="0.25">
      <c r="C92" s="266"/>
      <c r="D92" s="266"/>
      <c r="E92" s="266"/>
      <c r="F92" s="266"/>
    </row>
    <row r="93" spans="3:6" x14ac:dyDescent="0.25">
      <c r="C93" s="266"/>
      <c r="D93" s="266"/>
      <c r="E93" s="266"/>
      <c r="F93" s="266"/>
    </row>
    <row r="94" spans="3:6" x14ac:dyDescent="0.25">
      <c r="C94" s="266"/>
      <c r="D94" s="266"/>
      <c r="E94" s="266"/>
      <c r="F94" s="266"/>
    </row>
    <row r="95" spans="3:6" x14ac:dyDescent="0.25">
      <c r="C95" s="266"/>
      <c r="D95" s="266"/>
      <c r="E95" s="266"/>
      <c r="F95" s="266"/>
    </row>
    <row r="96" spans="3:6" x14ac:dyDescent="0.25">
      <c r="C96" s="266"/>
      <c r="D96" s="266"/>
      <c r="E96" s="266"/>
      <c r="F96" s="266"/>
    </row>
    <row r="97" spans="3:6" x14ac:dyDescent="0.25">
      <c r="C97" s="266"/>
      <c r="D97" s="266"/>
      <c r="E97" s="266"/>
      <c r="F97" s="266"/>
    </row>
    <row r="98" spans="3:6" x14ac:dyDescent="0.25">
      <c r="C98" s="266"/>
      <c r="D98" s="266"/>
      <c r="E98" s="266"/>
      <c r="F98" s="266"/>
    </row>
    <row r="99" spans="3:6" x14ac:dyDescent="0.25">
      <c r="C99" s="266"/>
      <c r="D99" s="266"/>
      <c r="E99" s="266"/>
      <c r="F99" s="266"/>
    </row>
    <row r="100" spans="3:6" x14ac:dyDescent="0.25">
      <c r="C100" s="266"/>
      <c r="D100" s="266"/>
      <c r="E100" s="266"/>
      <c r="F100" s="266"/>
    </row>
    <row r="101" spans="3:6" x14ac:dyDescent="0.25">
      <c r="C101" s="266"/>
      <c r="D101" s="266"/>
      <c r="E101" s="266"/>
      <c r="F101" s="266"/>
    </row>
    <row r="102" spans="3:6" x14ac:dyDescent="0.25">
      <c r="C102" s="266"/>
      <c r="D102" s="266"/>
      <c r="E102" s="266"/>
      <c r="F102" s="266"/>
    </row>
    <row r="103" spans="3:6" x14ac:dyDescent="0.25">
      <c r="C103" s="266"/>
      <c r="D103" s="266"/>
      <c r="E103" s="266"/>
      <c r="F103" s="266"/>
    </row>
    <row r="104" spans="3:6" x14ac:dyDescent="0.25">
      <c r="C104" s="266"/>
      <c r="D104" s="266"/>
      <c r="E104" s="266"/>
      <c r="F104" s="266"/>
    </row>
    <row r="105" spans="3:6" x14ac:dyDescent="0.25">
      <c r="C105" s="266"/>
      <c r="D105" s="266"/>
      <c r="E105" s="266"/>
      <c r="F105" s="266"/>
    </row>
    <row r="106" spans="3:6" x14ac:dyDescent="0.25">
      <c r="C106" s="266"/>
      <c r="D106" s="266"/>
      <c r="E106" s="266"/>
      <c r="F106" s="266"/>
    </row>
    <row r="107" spans="3:6" x14ac:dyDescent="0.25">
      <c r="C107" s="266"/>
      <c r="D107" s="266"/>
      <c r="E107" s="266"/>
      <c r="F107" s="266"/>
    </row>
    <row r="108" spans="3:6" x14ac:dyDescent="0.25">
      <c r="C108" s="266"/>
      <c r="D108" s="266"/>
      <c r="E108" s="266"/>
      <c r="F108" s="266"/>
    </row>
    <row r="109" spans="3:6" x14ac:dyDescent="0.25">
      <c r="C109" s="266"/>
      <c r="D109" s="266"/>
      <c r="E109" s="266"/>
      <c r="F109" s="266"/>
    </row>
    <row r="110" spans="3:6" x14ac:dyDescent="0.25">
      <c r="C110" s="266"/>
      <c r="D110" s="266"/>
      <c r="E110" s="266"/>
      <c r="F110" s="266"/>
    </row>
    <row r="111" spans="3:6" x14ac:dyDescent="0.25">
      <c r="C111" s="266"/>
      <c r="D111" s="266"/>
      <c r="E111" s="266"/>
      <c r="F111" s="266"/>
    </row>
    <row r="112" spans="3:6" x14ac:dyDescent="0.25">
      <c r="C112" s="266"/>
      <c r="D112" s="266"/>
      <c r="E112" s="266"/>
      <c r="F112" s="266"/>
    </row>
    <row r="113" spans="3:6" x14ac:dyDescent="0.25">
      <c r="C113" s="266"/>
      <c r="D113" s="266"/>
      <c r="E113" s="266"/>
      <c r="F113" s="266"/>
    </row>
    <row r="114" spans="3:6" x14ac:dyDescent="0.25">
      <c r="C114" s="266"/>
      <c r="D114" s="266"/>
      <c r="E114" s="266"/>
      <c r="F114" s="266"/>
    </row>
    <row r="115" spans="3:6" x14ac:dyDescent="0.25">
      <c r="C115" s="266"/>
      <c r="D115" s="266"/>
      <c r="E115" s="266"/>
      <c r="F115" s="266"/>
    </row>
    <row r="116" spans="3:6" x14ac:dyDescent="0.25">
      <c r="C116" s="266"/>
      <c r="D116" s="266"/>
      <c r="E116" s="266"/>
      <c r="F116" s="266"/>
    </row>
    <row r="117" spans="3:6" x14ac:dyDescent="0.25">
      <c r="C117" s="266"/>
      <c r="D117" s="266"/>
      <c r="E117" s="266"/>
      <c r="F117" s="266"/>
    </row>
    <row r="118" spans="3:6" x14ac:dyDescent="0.25">
      <c r="C118" s="266"/>
      <c r="D118" s="266"/>
      <c r="E118" s="266"/>
      <c r="F118" s="266"/>
    </row>
    <row r="119" spans="3:6" x14ac:dyDescent="0.25">
      <c r="C119" s="266"/>
      <c r="D119" s="266"/>
      <c r="E119" s="266"/>
      <c r="F119" s="266"/>
    </row>
    <row r="120" spans="3:6" x14ac:dyDescent="0.25">
      <c r="C120" s="266"/>
      <c r="D120" s="266"/>
      <c r="E120" s="266"/>
      <c r="F120" s="266"/>
    </row>
    <row r="121" spans="3:6" x14ac:dyDescent="0.25">
      <c r="C121" s="266"/>
      <c r="D121" s="266"/>
      <c r="E121" s="266"/>
      <c r="F121" s="266"/>
    </row>
    <row r="122" spans="3:6" x14ac:dyDescent="0.25">
      <c r="C122" s="266"/>
      <c r="D122" s="266"/>
      <c r="E122" s="266"/>
      <c r="F122" s="266"/>
    </row>
    <row r="123" spans="3:6" x14ac:dyDescent="0.25">
      <c r="C123" s="266"/>
      <c r="D123" s="266"/>
      <c r="E123" s="266"/>
      <c r="F123" s="266"/>
    </row>
    <row r="124" spans="3:6" x14ac:dyDescent="0.25">
      <c r="C124" s="266"/>
      <c r="D124" s="266"/>
      <c r="E124" s="266"/>
      <c r="F124" s="266"/>
    </row>
    <row r="125" spans="3:6" x14ac:dyDescent="0.25">
      <c r="C125" s="266"/>
      <c r="D125" s="266"/>
      <c r="E125" s="266"/>
      <c r="F125" s="266"/>
    </row>
    <row r="126" spans="3:6" x14ac:dyDescent="0.25">
      <c r="C126" s="266"/>
      <c r="D126" s="266"/>
      <c r="E126" s="266"/>
      <c r="F126" s="266"/>
    </row>
    <row r="127" spans="3:6" x14ac:dyDescent="0.25">
      <c r="C127" s="266"/>
      <c r="D127" s="266"/>
      <c r="E127" s="266"/>
      <c r="F127" s="266"/>
    </row>
    <row r="128" spans="3:6" x14ac:dyDescent="0.25">
      <c r="C128" s="266"/>
      <c r="D128" s="266"/>
      <c r="E128" s="266"/>
      <c r="F128" s="266"/>
    </row>
    <row r="129" spans="3:6" x14ac:dyDescent="0.25">
      <c r="C129" s="266"/>
      <c r="D129" s="266"/>
      <c r="E129" s="266"/>
      <c r="F129" s="266"/>
    </row>
    <row r="130" spans="3:6" x14ac:dyDescent="0.25">
      <c r="C130" s="266"/>
      <c r="D130" s="266"/>
      <c r="E130" s="266"/>
      <c r="F130" s="266"/>
    </row>
    <row r="131" spans="3:6" x14ac:dyDescent="0.25">
      <c r="C131" s="266"/>
      <c r="D131" s="266"/>
      <c r="E131" s="266"/>
      <c r="F131" s="266"/>
    </row>
    <row r="132" spans="3:6" x14ac:dyDescent="0.25">
      <c r="C132" s="266"/>
      <c r="D132" s="266"/>
      <c r="E132" s="266"/>
      <c r="F132" s="266"/>
    </row>
    <row r="133" spans="3:6" x14ac:dyDescent="0.25">
      <c r="C133" s="266"/>
      <c r="D133" s="266"/>
      <c r="E133" s="266"/>
      <c r="F133" s="266"/>
    </row>
    <row r="134" spans="3:6" x14ac:dyDescent="0.25">
      <c r="C134" s="266"/>
      <c r="D134" s="266"/>
      <c r="E134" s="266"/>
      <c r="F134" s="266"/>
    </row>
    <row r="135" spans="3:6" x14ac:dyDescent="0.25">
      <c r="C135" s="266"/>
      <c r="D135" s="266"/>
      <c r="E135" s="266"/>
      <c r="F135" s="266"/>
    </row>
    <row r="136" spans="3:6" x14ac:dyDescent="0.25">
      <c r="C136" s="266"/>
      <c r="D136" s="266"/>
      <c r="E136" s="266"/>
      <c r="F136" s="266"/>
    </row>
    <row r="137" spans="3:6" x14ac:dyDescent="0.25">
      <c r="C137" s="266"/>
      <c r="D137" s="266"/>
      <c r="E137" s="266"/>
      <c r="F137" s="266"/>
    </row>
    <row r="138" spans="3:6" x14ac:dyDescent="0.25">
      <c r="C138" s="266"/>
      <c r="D138" s="266"/>
      <c r="E138" s="266"/>
      <c r="F138" s="266"/>
    </row>
    <row r="139" spans="3:6" x14ac:dyDescent="0.25">
      <c r="C139" s="266"/>
      <c r="D139" s="266"/>
      <c r="E139" s="266"/>
      <c r="F139" s="266"/>
    </row>
    <row r="140" spans="3:6" x14ac:dyDescent="0.25">
      <c r="C140" s="266"/>
      <c r="D140" s="266"/>
      <c r="E140" s="266"/>
      <c r="F140" s="266"/>
    </row>
    <row r="141" spans="3:6" x14ac:dyDescent="0.25">
      <c r="C141" s="266"/>
      <c r="D141" s="266"/>
      <c r="E141" s="266"/>
      <c r="F141" s="266"/>
    </row>
    <row r="142" spans="3:6" x14ac:dyDescent="0.25">
      <c r="C142" s="266"/>
      <c r="D142" s="266"/>
      <c r="E142" s="266"/>
      <c r="F142" s="266"/>
    </row>
    <row r="143" spans="3:6" x14ac:dyDescent="0.25">
      <c r="C143" s="266"/>
      <c r="D143" s="266"/>
      <c r="E143" s="266"/>
      <c r="F143" s="266"/>
    </row>
    <row r="144" spans="3:6" x14ac:dyDescent="0.25">
      <c r="C144" s="266"/>
      <c r="D144" s="266"/>
      <c r="E144" s="266"/>
      <c r="F144" s="266"/>
    </row>
    <row r="145" spans="3:6" x14ac:dyDescent="0.25">
      <c r="C145" s="266"/>
      <c r="D145" s="266"/>
      <c r="E145" s="266"/>
      <c r="F145" s="266"/>
    </row>
    <row r="146" spans="3:6" x14ac:dyDescent="0.25">
      <c r="C146" s="266"/>
      <c r="D146" s="266"/>
      <c r="E146" s="266"/>
      <c r="F146" s="266"/>
    </row>
    <row r="147" spans="3:6" x14ac:dyDescent="0.25">
      <c r="C147" s="266"/>
      <c r="D147" s="266"/>
      <c r="E147" s="266"/>
      <c r="F147" s="266"/>
    </row>
    <row r="148" spans="3:6" x14ac:dyDescent="0.25">
      <c r="C148" s="266"/>
      <c r="D148" s="266"/>
      <c r="E148" s="266"/>
      <c r="F148" s="266"/>
    </row>
    <row r="149" spans="3:6" x14ac:dyDescent="0.25">
      <c r="C149" s="266"/>
      <c r="D149" s="266"/>
      <c r="E149" s="266"/>
      <c r="F149" s="266"/>
    </row>
    <row r="150" spans="3:6" x14ac:dyDescent="0.25">
      <c r="C150" s="266"/>
      <c r="D150" s="266"/>
      <c r="E150" s="266"/>
      <c r="F150" s="266"/>
    </row>
    <row r="151" spans="3:6" x14ac:dyDescent="0.25">
      <c r="C151" s="266"/>
      <c r="D151" s="266"/>
      <c r="E151" s="266"/>
      <c r="F151" s="266"/>
    </row>
    <row r="152" spans="3:6" x14ac:dyDescent="0.25">
      <c r="C152" s="266"/>
      <c r="D152" s="266"/>
      <c r="E152" s="266"/>
      <c r="F152" s="266"/>
    </row>
    <row r="153" spans="3:6" x14ac:dyDescent="0.25">
      <c r="C153" s="266"/>
      <c r="D153" s="266"/>
      <c r="E153" s="266"/>
      <c r="F153" s="266"/>
    </row>
    <row r="154" spans="3:6" x14ac:dyDescent="0.25">
      <c r="C154" s="266"/>
      <c r="D154" s="266"/>
      <c r="E154" s="266"/>
      <c r="F154" s="266"/>
    </row>
    <row r="155" spans="3:6" x14ac:dyDescent="0.25">
      <c r="C155" s="266"/>
      <c r="D155" s="266"/>
      <c r="E155" s="266"/>
      <c r="F155" s="266"/>
    </row>
    <row r="156" spans="3:6" x14ac:dyDescent="0.25">
      <c r="C156" s="266"/>
      <c r="D156" s="266"/>
      <c r="E156" s="266"/>
      <c r="F156" s="266"/>
    </row>
    <row r="157" spans="3:6" x14ac:dyDescent="0.25">
      <c r="C157" s="266"/>
      <c r="D157" s="266"/>
      <c r="E157" s="266"/>
      <c r="F157" s="266"/>
    </row>
    <row r="158" spans="3:6" x14ac:dyDescent="0.25">
      <c r="C158" s="266"/>
      <c r="D158" s="266"/>
      <c r="E158" s="266"/>
      <c r="F158" s="266"/>
    </row>
    <row r="159" spans="3:6" x14ac:dyDescent="0.25">
      <c r="C159" s="266"/>
      <c r="D159" s="266"/>
      <c r="E159" s="266"/>
      <c r="F159" s="266"/>
    </row>
    <row r="160" spans="3:6" x14ac:dyDescent="0.25">
      <c r="C160" s="266"/>
      <c r="D160" s="266"/>
      <c r="E160" s="266"/>
      <c r="F160" s="266"/>
    </row>
    <row r="161" spans="3:6" x14ac:dyDescent="0.25">
      <c r="C161" s="266"/>
      <c r="D161" s="266"/>
      <c r="E161" s="266"/>
      <c r="F161" s="266"/>
    </row>
    <row r="162" spans="3:6" x14ac:dyDescent="0.25">
      <c r="C162" s="266"/>
      <c r="D162" s="266"/>
      <c r="E162" s="266"/>
      <c r="F162" s="266"/>
    </row>
    <row r="163" spans="3:6" x14ac:dyDescent="0.25">
      <c r="C163" s="266"/>
      <c r="D163" s="266"/>
      <c r="E163" s="266"/>
      <c r="F163" s="266"/>
    </row>
    <row r="164" spans="3:6" x14ac:dyDescent="0.25">
      <c r="C164" s="266"/>
      <c r="D164" s="266"/>
      <c r="E164" s="266"/>
      <c r="F164" s="266"/>
    </row>
    <row r="165" spans="3:6" x14ac:dyDescent="0.25">
      <c r="C165" s="266"/>
      <c r="D165" s="266"/>
      <c r="E165" s="266"/>
      <c r="F165" s="266"/>
    </row>
    <row r="166" spans="3:6" x14ac:dyDescent="0.25">
      <c r="C166" s="266"/>
      <c r="D166" s="266"/>
      <c r="E166" s="266"/>
      <c r="F166" s="266"/>
    </row>
    <row r="167" spans="3:6" x14ac:dyDescent="0.25">
      <c r="C167" s="266"/>
      <c r="D167" s="266"/>
      <c r="E167" s="266"/>
      <c r="F167" s="266"/>
    </row>
    <row r="168" spans="3:6" x14ac:dyDescent="0.25">
      <c r="C168" s="266"/>
      <c r="D168" s="266"/>
      <c r="E168" s="266"/>
      <c r="F168" s="266"/>
    </row>
    <row r="169" spans="3:6" x14ac:dyDescent="0.25">
      <c r="C169" s="266"/>
      <c r="D169" s="266"/>
      <c r="E169" s="266"/>
      <c r="F169" s="266"/>
    </row>
    <row r="170" spans="3:6" x14ac:dyDescent="0.25">
      <c r="C170" s="266"/>
      <c r="D170" s="266"/>
      <c r="E170" s="266"/>
      <c r="F170" s="266"/>
    </row>
    <row r="171" spans="3:6" x14ac:dyDescent="0.25">
      <c r="C171" s="266"/>
      <c r="D171" s="266"/>
      <c r="E171" s="266"/>
      <c r="F171" s="266"/>
    </row>
    <row r="172" spans="3:6" x14ac:dyDescent="0.25">
      <c r="C172" s="266"/>
      <c r="D172" s="266"/>
      <c r="E172" s="266"/>
      <c r="F172" s="266"/>
    </row>
    <row r="173" spans="3:6" x14ac:dyDescent="0.25">
      <c r="C173" s="266"/>
      <c r="D173" s="266"/>
      <c r="E173" s="266"/>
      <c r="F173" s="266"/>
    </row>
    <row r="174" spans="3:6" x14ac:dyDescent="0.25">
      <c r="C174" s="266"/>
      <c r="D174" s="266"/>
      <c r="E174" s="266"/>
      <c r="F174" s="266"/>
    </row>
    <row r="175" spans="3:6" x14ac:dyDescent="0.25">
      <c r="C175" s="266"/>
      <c r="D175" s="266"/>
      <c r="E175" s="266"/>
      <c r="F175" s="266"/>
    </row>
    <row r="176" spans="3:6" x14ac:dyDescent="0.25">
      <c r="C176" s="266"/>
      <c r="D176" s="266"/>
      <c r="E176" s="266"/>
      <c r="F176" s="266"/>
    </row>
    <row r="177" spans="3:6" x14ac:dyDescent="0.25">
      <c r="C177" s="266"/>
      <c r="D177" s="266"/>
      <c r="E177" s="266"/>
      <c r="F177" s="266"/>
    </row>
    <row r="178" spans="3:6" x14ac:dyDescent="0.25">
      <c r="C178" s="266"/>
      <c r="D178" s="266"/>
      <c r="E178" s="266"/>
      <c r="F178" s="266"/>
    </row>
    <row r="179" spans="3:6" x14ac:dyDescent="0.25">
      <c r="C179" s="266"/>
      <c r="D179" s="266"/>
      <c r="E179" s="266"/>
      <c r="F179" s="266"/>
    </row>
    <row r="180" spans="3:6" x14ac:dyDescent="0.25">
      <c r="C180" s="266"/>
      <c r="D180" s="266"/>
      <c r="E180" s="266"/>
      <c r="F180" s="266"/>
    </row>
    <row r="181" spans="3:6" x14ac:dyDescent="0.25">
      <c r="C181" s="266"/>
      <c r="D181" s="266"/>
      <c r="E181" s="266"/>
      <c r="F181" s="266"/>
    </row>
    <row r="182" spans="3:6" x14ac:dyDescent="0.25">
      <c r="C182" s="266"/>
      <c r="D182" s="266"/>
      <c r="E182" s="266"/>
      <c r="F182" s="266"/>
    </row>
    <row r="183" spans="3:6" x14ac:dyDescent="0.25">
      <c r="C183" s="266"/>
      <c r="D183" s="266"/>
      <c r="E183" s="266"/>
      <c r="F183" s="266"/>
    </row>
    <row r="184" spans="3:6" x14ac:dyDescent="0.25">
      <c r="C184" s="266"/>
      <c r="D184" s="266"/>
      <c r="E184" s="266"/>
      <c r="F184" s="266"/>
    </row>
    <row r="185" spans="3:6" x14ac:dyDescent="0.25">
      <c r="C185" s="266"/>
      <c r="D185" s="266"/>
      <c r="E185" s="266"/>
      <c r="F185" s="266"/>
    </row>
    <row r="186" spans="3:6" x14ac:dyDescent="0.25">
      <c r="C186" s="266"/>
      <c r="D186" s="266"/>
      <c r="E186" s="266"/>
      <c r="F186" s="266"/>
    </row>
    <row r="187" spans="3:6" x14ac:dyDescent="0.25">
      <c r="C187" s="266"/>
      <c r="D187" s="266"/>
      <c r="E187" s="266"/>
      <c r="F187" s="266"/>
    </row>
    <row r="188" spans="3:6" x14ac:dyDescent="0.25">
      <c r="C188" s="266"/>
      <c r="D188" s="266"/>
      <c r="E188" s="266"/>
      <c r="F188" s="266"/>
    </row>
    <row r="189" spans="3:6" x14ac:dyDescent="0.25">
      <c r="C189" s="266"/>
      <c r="D189" s="266"/>
      <c r="E189" s="266"/>
      <c r="F189" s="266"/>
    </row>
    <row r="190" spans="3:6" x14ac:dyDescent="0.25">
      <c r="C190" s="266"/>
      <c r="D190" s="266"/>
      <c r="E190" s="266"/>
      <c r="F190" s="266"/>
    </row>
    <row r="191" spans="3:6" x14ac:dyDescent="0.25">
      <c r="C191" s="266"/>
      <c r="D191" s="266"/>
      <c r="E191" s="266"/>
      <c r="F191" s="266"/>
    </row>
    <row r="192" spans="3:6" x14ac:dyDescent="0.25">
      <c r="C192" s="266"/>
      <c r="D192" s="266"/>
      <c r="E192" s="266"/>
      <c r="F192" s="266"/>
    </row>
    <row r="193" spans="3:6" x14ac:dyDescent="0.25">
      <c r="C193" s="266"/>
      <c r="D193" s="266"/>
      <c r="E193" s="266"/>
      <c r="F193" s="266"/>
    </row>
    <row r="194" spans="3:6" x14ac:dyDescent="0.25">
      <c r="C194" s="266"/>
      <c r="D194" s="266"/>
      <c r="E194" s="266"/>
      <c r="F194" s="266"/>
    </row>
    <row r="195" spans="3:6" x14ac:dyDescent="0.25">
      <c r="C195" s="266"/>
      <c r="D195" s="266"/>
      <c r="E195" s="266"/>
      <c r="F195" s="266"/>
    </row>
    <row r="196" spans="3:6" x14ac:dyDescent="0.25">
      <c r="C196" s="266"/>
      <c r="D196" s="266"/>
      <c r="E196" s="266"/>
      <c r="F196" s="266"/>
    </row>
    <row r="197" spans="3:6" x14ac:dyDescent="0.25">
      <c r="C197" s="266"/>
      <c r="D197" s="266"/>
      <c r="E197" s="266"/>
      <c r="F197" s="266"/>
    </row>
    <row r="198" spans="3:6" x14ac:dyDescent="0.25">
      <c r="C198" s="266"/>
      <c r="D198" s="266"/>
      <c r="E198" s="266"/>
      <c r="F198" s="266"/>
    </row>
    <row r="199" spans="3:6" x14ac:dyDescent="0.25">
      <c r="C199" s="266"/>
      <c r="D199" s="266"/>
      <c r="E199" s="266"/>
      <c r="F199" s="266"/>
    </row>
    <row r="200" spans="3:6" x14ac:dyDescent="0.25">
      <c r="C200" s="266"/>
      <c r="D200" s="266"/>
      <c r="E200" s="266"/>
      <c r="F200" s="266"/>
    </row>
    <row r="201" spans="3:6" x14ac:dyDescent="0.25">
      <c r="C201" s="266"/>
      <c r="D201" s="266"/>
      <c r="E201" s="266"/>
      <c r="F201" s="266"/>
    </row>
    <row r="202" spans="3:6" x14ac:dyDescent="0.25">
      <c r="C202" s="266"/>
      <c r="D202" s="266"/>
      <c r="E202" s="266"/>
      <c r="F202" s="266"/>
    </row>
    <row r="203" spans="3:6" x14ac:dyDescent="0.25">
      <c r="C203" s="266"/>
      <c r="D203" s="266"/>
      <c r="E203" s="266"/>
      <c r="F203" s="266"/>
    </row>
    <row r="204" spans="3:6" x14ac:dyDescent="0.25">
      <c r="C204" s="266"/>
      <c r="D204" s="266"/>
      <c r="E204" s="266"/>
      <c r="F204" s="266"/>
    </row>
    <row r="205" spans="3:6" x14ac:dyDescent="0.25">
      <c r="C205" s="266"/>
      <c r="D205" s="266"/>
      <c r="E205" s="266"/>
      <c r="F205" s="266"/>
    </row>
    <row r="206" spans="3:6" x14ac:dyDescent="0.25">
      <c r="C206" s="266"/>
      <c r="D206" s="266"/>
      <c r="E206" s="266"/>
      <c r="F206" s="266"/>
    </row>
    <row r="207" spans="3:6" x14ac:dyDescent="0.25">
      <c r="C207" s="266"/>
      <c r="D207" s="266"/>
      <c r="E207" s="266"/>
      <c r="F207" s="266"/>
    </row>
    <row r="208" spans="3:6" x14ac:dyDescent="0.25">
      <c r="C208" s="266"/>
      <c r="D208" s="266"/>
      <c r="E208" s="266"/>
      <c r="F208" s="266"/>
    </row>
    <row r="209" spans="3:6" x14ac:dyDescent="0.25">
      <c r="C209" s="266"/>
      <c r="D209" s="266"/>
      <c r="E209" s="266"/>
      <c r="F209" s="266"/>
    </row>
    <row r="210" spans="3:6" x14ac:dyDescent="0.25">
      <c r="C210" s="266"/>
      <c r="D210" s="266"/>
      <c r="E210" s="266"/>
      <c r="F210" s="266"/>
    </row>
    <row r="211" spans="3:6" x14ac:dyDescent="0.25">
      <c r="C211" s="266"/>
      <c r="D211" s="266"/>
      <c r="E211" s="266"/>
      <c r="F211" s="266"/>
    </row>
    <row r="212" spans="3:6" x14ac:dyDescent="0.25">
      <c r="C212" s="266"/>
      <c r="D212" s="266"/>
      <c r="E212" s="266"/>
      <c r="F212" s="266"/>
    </row>
    <row r="213" spans="3:6" x14ac:dyDescent="0.25">
      <c r="C213" s="266"/>
      <c r="D213" s="266"/>
      <c r="E213" s="266"/>
      <c r="F213" s="266"/>
    </row>
    <row r="214" spans="3:6" x14ac:dyDescent="0.25">
      <c r="C214" s="266"/>
      <c r="D214" s="266"/>
      <c r="E214" s="266"/>
      <c r="F214" s="266"/>
    </row>
    <row r="215" spans="3:6" x14ac:dyDescent="0.25">
      <c r="C215" s="266"/>
      <c r="D215" s="266"/>
      <c r="E215" s="266"/>
      <c r="F215" s="266"/>
    </row>
    <row r="216" spans="3:6" x14ac:dyDescent="0.25">
      <c r="C216" s="266"/>
      <c r="D216" s="266"/>
      <c r="E216" s="266"/>
      <c r="F216" s="266"/>
    </row>
    <row r="217" spans="3:6" x14ac:dyDescent="0.25">
      <c r="C217" s="266"/>
      <c r="D217" s="266"/>
      <c r="E217" s="266"/>
      <c r="F217" s="266"/>
    </row>
    <row r="218" spans="3:6" x14ac:dyDescent="0.25">
      <c r="C218" s="266"/>
      <c r="D218" s="266"/>
      <c r="E218" s="266"/>
      <c r="F218" s="266"/>
    </row>
    <row r="219" spans="3:6" x14ac:dyDescent="0.25">
      <c r="C219" s="266"/>
      <c r="D219" s="266"/>
      <c r="E219" s="266"/>
      <c r="F219" s="266"/>
    </row>
    <row r="220" spans="3:6" x14ac:dyDescent="0.25">
      <c r="C220" s="266"/>
      <c r="D220" s="266"/>
      <c r="E220" s="266"/>
      <c r="F220" s="266"/>
    </row>
    <row r="221" spans="3:6" x14ac:dyDescent="0.25">
      <c r="C221" s="266"/>
      <c r="D221" s="266"/>
      <c r="E221" s="266"/>
      <c r="F221" s="266"/>
    </row>
    <row r="222" spans="3:6" x14ac:dyDescent="0.25">
      <c r="C222" s="266"/>
      <c r="D222" s="266"/>
      <c r="E222" s="266"/>
      <c r="F222" s="266"/>
    </row>
    <row r="223" spans="3:6" x14ac:dyDescent="0.25">
      <c r="C223" s="266"/>
      <c r="D223" s="266"/>
      <c r="E223" s="266"/>
      <c r="F223" s="266"/>
    </row>
    <row r="224" spans="3:6" x14ac:dyDescent="0.25">
      <c r="C224" s="266"/>
      <c r="D224" s="266"/>
      <c r="E224" s="266"/>
      <c r="F224" s="266"/>
    </row>
    <row r="225" spans="3:6" x14ac:dyDescent="0.25">
      <c r="C225" s="266"/>
      <c r="D225" s="266"/>
      <c r="E225" s="266"/>
      <c r="F225" s="266"/>
    </row>
    <row r="226" spans="3:6" x14ac:dyDescent="0.25">
      <c r="C226" s="266"/>
      <c r="D226" s="266"/>
      <c r="E226" s="266"/>
      <c r="F226" s="266"/>
    </row>
    <row r="227" spans="3:6" x14ac:dyDescent="0.25">
      <c r="C227" s="266"/>
      <c r="D227" s="266"/>
      <c r="E227" s="266"/>
      <c r="F227" s="266"/>
    </row>
    <row r="228" spans="3:6" x14ac:dyDescent="0.25">
      <c r="C228" s="266"/>
      <c r="D228" s="266"/>
      <c r="E228" s="266"/>
      <c r="F228" s="266"/>
    </row>
    <row r="229" spans="3:6" x14ac:dyDescent="0.25">
      <c r="C229" s="266"/>
      <c r="D229" s="266"/>
      <c r="E229" s="266"/>
      <c r="F229" s="266"/>
    </row>
    <row r="230" spans="3:6" x14ac:dyDescent="0.25">
      <c r="C230" s="266"/>
      <c r="D230" s="266"/>
      <c r="E230" s="266"/>
      <c r="F230" s="266"/>
    </row>
    <row r="231" spans="3:6" x14ac:dyDescent="0.25">
      <c r="C231" s="266"/>
      <c r="D231" s="266"/>
      <c r="E231" s="266"/>
      <c r="F231" s="266"/>
    </row>
    <row r="232" spans="3:6" x14ac:dyDescent="0.25">
      <c r="C232" s="266"/>
      <c r="D232" s="266"/>
      <c r="E232" s="266"/>
      <c r="F232" s="266"/>
    </row>
    <row r="233" spans="3:6" x14ac:dyDescent="0.25">
      <c r="C233" s="266"/>
      <c r="D233" s="266"/>
      <c r="E233" s="266"/>
      <c r="F233" s="266"/>
    </row>
    <row r="234" spans="3:6" x14ac:dyDescent="0.25">
      <c r="C234" s="266"/>
      <c r="D234" s="266"/>
      <c r="E234" s="266"/>
      <c r="F234" s="266"/>
    </row>
    <row r="235" spans="3:6" x14ac:dyDescent="0.25">
      <c r="C235" s="266"/>
      <c r="D235" s="266"/>
      <c r="E235" s="266"/>
      <c r="F235" s="266"/>
    </row>
    <row r="236" spans="3:6" x14ac:dyDescent="0.25">
      <c r="C236" s="266"/>
      <c r="D236" s="266"/>
      <c r="E236" s="266"/>
      <c r="F236" s="266"/>
    </row>
    <row r="237" spans="3:6" x14ac:dyDescent="0.25">
      <c r="C237" s="266"/>
      <c r="D237" s="266"/>
      <c r="E237" s="266"/>
      <c r="F237" s="266"/>
    </row>
    <row r="238" spans="3:6" x14ac:dyDescent="0.25">
      <c r="C238" s="266"/>
      <c r="D238" s="266"/>
      <c r="E238" s="266"/>
      <c r="F238" s="266"/>
    </row>
    <row r="239" spans="3:6" x14ac:dyDescent="0.25">
      <c r="C239" s="266"/>
      <c r="D239" s="266"/>
      <c r="E239" s="266"/>
      <c r="F239" s="266"/>
    </row>
    <row r="240" spans="3:6" x14ac:dyDescent="0.25">
      <c r="C240" s="266"/>
      <c r="D240" s="266"/>
      <c r="E240" s="266"/>
      <c r="F240" s="266"/>
    </row>
    <row r="241" spans="3:6" x14ac:dyDescent="0.25">
      <c r="C241" s="266"/>
      <c r="D241" s="266"/>
      <c r="E241" s="266"/>
      <c r="F241" s="266"/>
    </row>
    <row r="242" spans="3:6" x14ac:dyDescent="0.25">
      <c r="C242" s="266"/>
      <c r="D242" s="266"/>
      <c r="E242" s="266"/>
      <c r="F242" s="266"/>
    </row>
    <row r="243" spans="3:6" x14ac:dyDescent="0.25">
      <c r="C243" s="266"/>
      <c r="D243" s="266"/>
      <c r="E243" s="266"/>
      <c r="F243" s="266"/>
    </row>
    <row r="244" spans="3:6" x14ac:dyDescent="0.25">
      <c r="C244" s="266"/>
      <c r="D244" s="266"/>
      <c r="E244" s="266"/>
      <c r="F244" s="266"/>
    </row>
    <row r="245" spans="3:6" x14ac:dyDescent="0.25">
      <c r="C245" s="266"/>
      <c r="D245" s="266"/>
      <c r="E245" s="266"/>
      <c r="F245" s="266"/>
    </row>
    <row r="246" spans="3:6" x14ac:dyDescent="0.25">
      <c r="C246" s="266"/>
      <c r="D246" s="266"/>
      <c r="E246" s="266"/>
      <c r="F246" s="266"/>
    </row>
    <row r="247" spans="3:6" x14ac:dyDescent="0.25">
      <c r="C247" s="266"/>
      <c r="D247" s="266"/>
      <c r="E247" s="266"/>
      <c r="F247" s="266"/>
    </row>
    <row r="248" spans="3:6" x14ac:dyDescent="0.25">
      <c r="C248" s="266"/>
      <c r="D248" s="266"/>
      <c r="E248" s="266"/>
      <c r="F248" s="266"/>
    </row>
    <row r="249" spans="3:6" x14ac:dyDescent="0.25">
      <c r="C249" s="266"/>
      <c r="D249" s="266"/>
      <c r="E249" s="266"/>
      <c r="F249" s="266"/>
    </row>
    <row r="250" spans="3:6" x14ac:dyDescent="0.25">
      <c r="C250" s="266"/>
      <c r="D250" s="266"/>
      <c r="E250" s="266"/>
      <c r="F250" s="266"/>
    </row>
    <row r="251" spans="3:6" x14ac:dyDescent="0.25">
      <c r="C251" s="266"/>
      <c r="D251" s="266"/>
      <c r="E251" s="266"/>
      <c r="F251" s="266"/>
    </row>
    <row r="252" spans="3:6" x14ac:dyDescent="0.25">
      <c r="C252" s="266"/>
      <c r="D252" s="266"/>
      <c r="E252" s="266"/>
      <c r="F252" s="266"/>
    </row>
    <row r="253" spans="3:6" x14ac:dyDescent="0.25">
      <c r="C253" s="266"/>
      <c r="D253" s="266"/>
      <c r="E253" s="266"/>
      <c r="F253" s="266"/>
    </row>
    <row r="254" spans="3:6" x14ac:dyDescent="0.25">
      <c r="C254" s="266"/>
      <c r="D254" s="266"/>
      <c r="E254" s="266"/>
      <c r="F254" s="266"/>
    </row>
    <row r="255" spans="3:6" x14ac:dyDescent="0.25">
      <c r="C255" s="266"/>
      <c r="D255" s="266"/>
      <c r="E255" s="266"/>
      <c r="F255" s="266"/>
    </row>
    <row r="256" spans="3:6" x14ac:dyDescent="0.25">
      <c r="C256" s="266"/>
      <c r="D256" s="266"/>
      <c r="E256" s="266"/>
      <c r="F256" s="266"/>
    </row>
    <row r="257" spans="3:6" x14ac:dyDescent="0.25">
      <c r="C257" s="266"/>
      <c r="D257" s="266"/>
      <c r="E257" s="266"/>
      <c r="F257" s="266"/>
    </row>
    <row r="258" spans="3:6" x14ac:dyDescent="0.25">
      <c r="C258" s="266"/>
      <c r="D258" s="266"/>
      <c r="E258" s="266"/>
      <c r="F258" s="266"/>
    </row>
    <row r="259" spans="3:6" x14ac:dyDescent="0.25">
      <c r="C259" s="266"/>
      <c r="D259" s="266"/>
      <c r="E259" s="266"/>
      <c r="F259" s="266"/>
    </row>
    <row r="260" spans="3:6" x14ac:dyDescent="0.25">
      <c r="C260" s="266"/>
      <c r="D260" s="266"/>
      <c r="E260" s="266"/>
      <c r="F260" s="266"/>
    </row>
    <row r="261" spans="3:6" x14ac:dyDescent="0.25">
      <c r="C261" s="266"/>
      <c r="D261" s="266"/>
      <c r="E261" s="266"/>
      <c r="F261" s="266"/>
    </row>
    <row r="262" spans="3:6" x14ac:dyDescent="0.25">
      <c r="C262" s="266"/>
      <c r="D262" s="266"/>
      <c r="E262" s="266"/>
      <c r="F262" s="266"/>
    </row>
    <row r="263" spans="3:6" x14ac:dyDescent="0.25">
      <c r="C263" s="266"/>
      <c r="D263" s="266"/>
      <c r="E263" s="266"/>
      <c r="F263" s="266"/>
    </row>
    <row r="264" spans="3:6" x14ac:dyDescent="0.25">
      <c r="C264" s="266"/>
      <c r="D264" s="266"/>
      <c r="E264" s="266"/>
      <c r="F264" s="266"/>
    </row>
    <row r="265" spans="3:6" x14ac:dyDescent="0.25">
      <c r="C265" s="266"/>
      <c r="D265" s="266"/>
      <c r="E265" s="266"/>
      <c r="F265" s="266"/>
    </row>
    <row r="266" spans="3:6" x14ac:dyDescent="0.25">
      <c r="C266" s="266"/>
      <c r="D266" s="266"/>
      <c r="E266" s="266"/>
      <c r="F266" s="266"/>
    </row>
    <row r="267" spans="3:6" x14ac:dyDescent="0.25">
      <c r="C267" s="266"/>
      <c r="D267" s="266"/>
      <c r="E267" s="266"/>
      <c r="F267" s="266"/>
    </row>
    <row r="268" spans="3:6" x14ac:dyDescent="0.25">
      <c r="C268" s="266"/>
      <c r="D268" s="266"/>
      <c r="E268" s="266"/>
      <c r="F268" s="266"/>
    </row>
    <row r="269" spans="3:6" x14ac:dyDescent="0.25">
      <c r="C269" s="266"/>
      <c r="D269" s="266"/>
      <c r="E269" s="266"/>
      <c r="F269" s="266"/>
    </row>
    <row r="270" spans="3:6" x14ac:dyDescent="0.25">
      <c r="C270" s="266"/>
      <c r="D270" s="266"/>
      <c r="E270" s="266"/>
      <c r="F270" s="266"/>
    </row>
    <row r="271" spans="3:6" x14ac:dyDescent="0.25">
      <c r="C271" s="266"/>
      <c r="D271" s="266"/>
      <c r="E271" s="266"/>
      <c r="F271" s="266"/>
    </row>
    <row r="272" spans="3:6" x14ac:dyDescent="0.25">
      <c r="C272" s="266"/>
      <c r="D272" s="266"/>
      <c r="E272" s="266"/>
      <c r="F272" s="266"/>
    </row>
    <row r="273" spans="3:6" x14ac:dyDescent="0.25">
      <c r="C273" s="266"/>
      <c r="D273" s="266"/>
      <c r="E273" s="266"/>
      <c r="F273" s="266"/>
    </row>
    <row r="274" spans="3:6" x14ac:dyDescent="0.25">
      <c r="C274" s="266"/>
      <c r="D274" s="266"/>
      <c r="E274" s="266"/>
      <c r="F274" s="266"/>
    </row>
    <row r="275" spans="3:6" x14ac:dyDescent="0.25">
      <c r="C275" s="266"/>
      <c r="D275" s="266"/>
      <c r="E275" s="266"/>
      <c r="F275" s="266"/>
    </row>
    <row r="276" spans="3:6" x14ac:dyDescent="0.25">
      <c r="C276" s="266"/>
      <c r="D276" s="266"/>
      <c r="E276" s="266"/>
      <c r="F276" s="266"/>
    </row>
    <row r="277" spans="3:6" x14ac:dyDescent="0.25">
      <c r="C277" s="266"/>
      <c r="D277" s="266"/>
      <c r="E277" s="266"/>
      <c r="F277" s="266"/>
    </row>
    <row r="278" spans="3:6" x14ac:dyDescent="0.25">
      <c r="C278" s="266"/>
      <c r="D278" s="266"/>
      <c r="E278" s="266"/>
      <c r="F278" s="266"/>
    </row>
    <row r="279" spans="3:6" x14ac:dyDescent="0.25">
      <c r="C279" s="266"/>
      <c r="D279" s="266"/>
      <c r="E279" s="266"/>
      <c r="F279" s="266"/>
    </row>
    <row r="280" spans="3:6" x14ac:dyDescent="0.25">
      <c r="C280" s="266"/>
      <c r="D280" s="266"/>
      <c r="E280" s="266"/>
      <c r="F280" s="266"/>
    </row>
    <row r="281" spans="3:6" x14ac:dyDescent="0.25">
      <c r="C281" s="266"/>
      <c r="D281" s="266"/>
      <c r="E281" s="266"/>
      <c r="F281" s="266"/>
    </row>
    <row r="282" spans="3:6" x14ac:dyDescent="0.25">
      <c r="C282" s="266"/>
      <c r="D282" s="266"/>
      <c r="E282" s="266"/>
      <c r="F282" s="266"/>
    </row>
    <row r="283" spans="3:6" x14ac:dyDescent="0.25">
      <c r="C283" s="266"/>
      <c r="D283" s="266"/>
      <c r="E283" s="266"/>
      <c r="F283" s="266"/>
    </row>
    <row r="284" spans="3:6" x14ac:dyDescent="0.25">
      <c r="C284" s="266"/>
      <c r="D284" s="266"/>
      <c r="E284" s="266"/>
      <c r="F284" s="266"/>
    </row>
    <row r="285" spans="3:6" x14ac:dyDescent="0.25">
      <c r="C285" s="266"/>
      <c r="D285" s="266"/>
      <c r="E285" s="266"/>
      <c r="F285" s="266"/>
    </row>
    <row r="286" spans="3:6" x14ac:dyDescent="0.25">
      <c r="C286" s="266"/>
      <c r="D286" s="266"/>
      <c r="E286" s="266"/>
      <c r="F286" s="266"/>
    </row>
    <row r="287" spans="3:6" x14ac:dyDescent="0.25">
      <c r="C287" s="266"/>
      <c r="D287" s="266"/>
      <c r="E287" s="266"/>
      <c r="F287" s="266"/>
    </row>
    <row r="288" spans="3:6" x14ac:dyDescent="0.25">
      <c r="C288" s="266"/>
      <c r="D288" s="266"/>
      <c r="E288" s="266"/>
      <c r="F288" s="266"/>
    </row>
    <row r="289" spans="3:6" x14ac:dyDescent="0.25">
      <c r="C289" s="266"/>
      <c r="D289" s="266"/>
      <c r="E289" s="266"/>
      <c r="F289" s="266"/>
    </row>
    <row r="290" spans="3:6" x14ac:dyDescent="0.25">
      <c r="C290" s="266"/>
      <c r="D290" s="266"/>
      <c r="E290" s="266"/>
      <c r="F290" s="266"/>
    </row>
    <row r="291" spans="3:6" x14ac:dyDescent="0.25">
      <c r="C291" s="266"/>
      <c r="D291" s="266"/>
      <c r="E291" s="266"/>
      <c r="F291" s="266"/>
    </row>
    <row r="292" spans="3:6" x14ac:dyDescent="0.25">
      <c r="C292" s="266"/>
      <c r="D292" s="266"/>
      <c r="E292" s="266"/>
      <c r="F292" s="266"/>
    </row>
    <row r="293" spans="3:6" x14ac:dyDescent="0.25">
      <c r="C293" s="266"/>
      <c r="D293" s="266"/>
      <c r="E293" s="266"/>
      <c r="F293" s="266"/>
    </row>
    <row r="294" spans="3:6" x14ac:dyDescent="0.25">
      <c r="C294" s="266"/>
      <c r="D294" s="266"/>
      <c r="E294" s="266"/>
      <c r="F294" s="266"/>
    </row>
    <row r="295" spans="3:6" x14ac:dyDescent="0.25">
      <c r="C295" s="266"/>
      <c r="D295" s="266"/>
      <c r="E295" s="266"/>
      <c r="F295" s="266"/>
    </row>
    <row r="296" spans="3:6" x14ac:dyDescent="0.25">
      <c r="C296" s="266"/>
      <c r="D296" s="266"/>
      <c r="E296" s="266"/>
      <c r="F296" s="266"/>
    </row>
    <row r="297" spans="3:6" x14ac:dyDescent="0.25">
      <c r="C297" s="266"/>
      <c r="D297" s="266"/>
      <c r="E297" s="266"/>
      <c r="F297" s="266"/>
    </row>
    <row r="298" spans="3:6" x14ac:dyDescent="0.25">
      <c r="C298" s="266"/>
      <c r="D298" s="266"/>
      <c r="E298" s="266"/>
      <c r="F298" s="266"/>
    </row>
    <row r="299" spans="3:6" x14ac:dyDescent="0.25">
      <c r="C299" s="266"/>
      <c r="D299" s="266"/>
      <c r="E299" s="266"/>
      <c r="F299" s="266"/>
    </row>
    <row r="300" spans="3:6" x14ac:dyDescent="0.25">
      <c r="C300" s="266"/>
      <c r="D300" s="266"/>
      <c r="E300" s="266"/>
      <c r="F300" s="266"/>
    </row>
    <row r="301" spans="3:6" x14ac:dyDescent="0.25">
      <c r="C301" s="266"/>
      <c r="D301" s="266"/>
      <c r="E301" s="266"/>
      <c r="F301" s="266"/>
    </row>
    <row r="302" spans="3:6" x14ac:dyDescent="0.25">
      <c r="C302" s="266"/>
      <c r="D302" s="266"/>
      <c r="E302" s="266"/>
      <c r="F302" s="266"/>
    </row>
    <row r="303" spans="3:6" x14ac:dyDescent="0.25">
      <c r="C303" s="266"/>
      <c r="D303" s="266"/>
      <c r="E303" s="266"/>
      <c r="F303" s="266"/>
    </row>
    <row r="304" spans="3:6" x14ac:dyDescent="0.25">
      <c r="C304" s="266"/>
      <c r="D304" s="266"/>
      <c r="E304" s="266"/>
      <c r="F304" s="266"/>
    </row>
    <row r="305" spans="3:6" x14ac:dyDescent="0.25">
      <c r="C305" s="266"/>
      <c r="D305" s="266"/>
      <c r="E305" s="266"/>
      <c r="F305" s="266"/>
    </row>
    <row r="306" spans="3:6" x14ac:dyDescent="0.25">
      <c r="C306" s="266"/>
      <c r="D306" s="266"/>
      <c r="E306" s="266"/>
      <c r="F306" s="266"/>
    </row>
    <row r="307" spans="3:6" x14ac:dyDescent="0.25">
      <c r="C307" s="266"/>
      <c r="D307" s="266"/>
      <c r="E307" s="266"/>
      <c r="F307" s="266"/>
    </row>
    <row r="308" spans="3:6" x14ac:dyDescent="0.25">
      <c r="C308" s="266"/>
      <c r="D308" s="266"/>
      <c r="E308" s="266"/>
      <c r="F308" s="266"/>
    </row>
    <row r="309" spans="3:6" x14ac:dyDescent="0.25">
      <c r="C309" s="266"/>
      <c r="D309" s="266"/>
      <c r="E309" s="266"/>
      <c r="F309" s="266"/>
    </row>
    <row r="310" spans="3:6" x14ac:dyDescent="0.25">
      <c r="C310" s="266"/>
      <c r="D310" s="266"/>
      <c r="E310" s="266"/>
      <c r="F310" s="266"/>
    </row>
    <row r="311" spans="3:6" x14ac:dyDescent="0.25">
      <c r="C311" s="266"/>
      <c r="D311" s="266"/>
      <c r="E311" s="266"/>
      <c r="F311" s="266"/>
    </row>
    <row r="312" spans="3:6" x14ac:dyDescent="0.25">
      <c r="C312" s="266"/>
      <c r="D312" s="266"/>
      <c r="E312" s="266"/>
      <c r="F312" s="266"/>
    </row>
    <row r="313" spans="3:6" x14ac:dyDescent="0.25">
      <c r="C313" s="266"/>
      <c r="D313" s="266"/>
      <c r="E313" s="266"/>
      <c r="F313" s="266"/>
    </row>
    <row r="314" spans="3:6" x14ac:dyDescent="0.25">
      <c r="C314" s="266"/>
      <c r="D314" s="266"/>
      <c r="E314" s="266"/>
      <c r="F314" s="266"/>
    </row>
    <row r="315" spans="3:6" x14ac:dyDescent="0.25">
      <c r="C315" s="266"/>
      <c r="D315" s="266"/>
      <c r="E315" s="266"/>
      <c r="F315" s="266"/>
    </row>
    <row r="316" spans="3:6" x14ac:dyDescent="0.25">
      <c r="C316" s="266"/>
      <c r="D316" s="266"/>
      <c r="E316" s="266"/>
      <c r="F316" s="266"/>
    </row>
    <row r="317" spans="3:6" x14ac:dyDescent="0.25">
      <c r="C317" s="266"/>
      <c r="D317" s="266"/>
      <c r="E317" s="266"/>
      <c r="F317" s="266"/>
    </row>
    <row r="318" spans="3:6" x14ac:dyDescent="0.25">
      <c r="C318" s="266"/>
      <c r="D318" s="266"/>
      <c r="E318" s="266"/>
      <c r="F318" s="266"/>
    </row>
    <row r="319" spans="3:6" x14ac:dyDescent="0.25">
      <c r="C319" s="266"/>
      <c r="D319" s="266"/>
      <c r="E319" s="266"/>
      <c r="F319" s="266"/>
    </row>
    <row r="320" spans="3:6" x14ac:dyDescent="0.25">
      <c r="C320" s="266"/>
      <c r="D320" s="266"/>
      <c r="E320" s="266"/>
      <c r="F320" s="266"/>
    </row>
    <row r="321" spans="3:6" x14ac:dyDescent="0.25">
      <c r="C321" s="266"/>
      <c r="D321" s="266"/>
      <c r="E321" s="266"/>
      <c r="F321" s="266"/>
    </row>
    <row r="322" spans="3:6" x14ac:dyDescent="0.25">
      <c r="C322" s="266"/>
      <c r="D322" s="266"/>
      <c r="E322" s="266"/>
      <c r="F322" s="266"/>
    </row>
    <row r="323" spans="3:6" x14ac:dyDescent="0.25">
      <c r="C323" s="266"/>
      <c r="D323" s="266"/>
      <c r="E323" s="266"/>
      <c r="F323" s="266"/>
    </row>
    <row r="324" spans="3:6" x14ac:dyDescent="0.25">
      <c r="C324" s="266"/>
      <c r="D324" s="266"/>
      <c r="E324" s="266"/>
      <c r="F324" s="266"/>
    </row>
    <row r="325" spans="3:6" x14ac:dyDescent="0.25">
      <c r="C325" s="266"/>
      <c r="D325" s="266"/>
      <c r="E325" s="266"/>
      <c r="F325" s="266"/>
    </row>
    <row r="326" spans="3:6" x14ac:dyDescent="0.25">
      <c r="C326" s="266"/>
      <c r="D326" s="266"/>
      <c r="E326" s="266"/>
      <c r="F326" s="266"/>
    </row>
    <row r="327" spans="3:6" x14ac:dyDescent="0.25">
      <c r="C327" s="266"/>
      <c r="D327" s="266"/>
      <c r="E327" s="266"/>
      <c r="F327" s="266"/>
    </row>
    <row r="328" spans="3:6" x14ac:dyDescent="0.25">
      <c r="C328" s="266"/>
      <c r="D328" s="266"/>
      <c r="E328" s="266"/>
      <c r="F328" s="266"/>
    </row>
    <row r="329" spans="3:6" x14ac:dyDescent="0.25">
      <c r="C329" s="266"/>
      <c r="D329" s="266"/>
      <c r="E329" s="266"/>
      <c r="F329" s="266"/>
    </row>
    <row r="330" spans="3:6" x14ac:dyDescent="0.25">
      <c r="C330" s="266"/>
      <c r="D330" s="266"/>
      <c r="E330" s="266"/>
      <c r="F330" s="266"/>
    </row>
    <row r="331" spans="3:6" x14ac:dyDescent="0.25">
      <c r="C331" s="266"/>
      <c r="D331" s="266"/>
      <c r="E331" s="266"/>
      <c r="F331" s="266"/>
    </row>
    <row r="332" spans="3:6" x14ac:dyDescent="0.25">
      <c r="C332" s="266"/>
      <c r="D332" s="266"/>
      <c r="E332" s="266"/>
      <c r="F332" s="266"/>
    </row>
    <row r="333" spans="3:6" x14ac:dyDescent="0.25">
      <c r="C333" s="266"/>
      <c r="D333" s="266"/>
      <c r="E333" s="266"/>
      <c r="F333" s="266"/>
    </row>
    <row r="334" spans="3:6" x14ac:dyDescent="0.25">
      <c r="C334" s="266"/>
      <c r="D334" s="266"/>
      <c r="E334" s="266"/>
      <c r="F334" s="266"/>
    </row>
    <row r="335" spans="3:6" x14ac:dyDescent="0.25">
      <c r="C335" s="266"/>
      <c r="D335" s="266"/>
      <c r="E335" s="266"/>
      <c r="F335" s="266"/>
    </row>
    <row r="336" spans="3:6" x14ac:dyDescent="0.25">
      <c r="C336" s="266"/>
      <c r="D336" s="266"/>
      <c r="E336" s="266"/>
      <c r="F336" s="266"/>
    </row>
    <row r="337" spans="3:6" x14ac:dyDescent="0.25">
      <c r="C337" s="266"/>
      <c r="D337" s="266"/>
      <c r="E337" s="266"/>
      <c r="F337" s="266"/>
    </row>
    <row r="338" spans="3:6" x14ac:dyDescent="0.25">
      <c r="C338" s="266"/>
      <c r="D338" s="266"/>
      <c r="E338" s="266"/>
      <c r="F338" s="266"/>
    </row>
    <row r="339" spans="3:6" x14ac:dyDescent="0.25">
      <c r="C339" s="266"/>
      <c r="D339" s="266"/>
      <c r="E339" s="266"/>
      <c r="F339" s="266"/>
    </row>
    <row r="340" spans="3:6" x14ac:dyDescent="0.25">
      <c r="C340" s="266"/>
      <c r="D340" s="266"/>
      <c r="E340" s="266"/>
      <c r="F340" s="266"/>
    </row>
    <row r="341" spans="3:6" x14ac:dyDescent="0.25">
      <c r="C341" s="266"/>
      <c r="D341" s="266"/>
      <c r="E341" s="266"/>
      <c r="F341" s="266"/>
    </row>
    <row r="342" spans="3:6" x14ac:dyDescent="0.25">
      <c r="C342" s="266"/>
      <c r="D342" s="266"/>
      <c r="E342" s="266"/>
      <c r="F342" s="266"/>
    </row>
    <row r="343" spans="3:6" x14ac:dyDescent="0.25">
      <c r="C343" s="266"/>
      <c r="D343" s="266"/>
      <c r="E343" s="266"/>
      <c r="F343" s="266"/>
    </row>
    <row r="344" spans="3:6" x14ac:dyDescent="0.25">
      <c r="C344" s="266"/>
      <c r="D344" s="266"/>
      <c r="E344" s="266"/>
      <c r="F344" s="266"/>
    </row>
    <row r="345" spans="3:6" x14ac:dyDescent="0.25">
      <c r="C345" s="266"/>
      <c r="D345" s="266"/>
      <c r="E345" s="266"/>
      <c r="F345" s="266"/>
    </row>
    <row r="346" spans="3:6" x14ac:dyDescent="0.25">
      <c r="C346" s="266"/>
      <c r="D346" s="266"/>
      <c r="E346" s="266"/>
      <c r="F346" s="266"/>
    </row>
    <row r="347" spans="3:6" x14ac:dyDescent="0.25">
      <c r="C347" s="266"/>
      <c r="D347" s="266"/>
      <c r="E347" s="266"/>
      <c r="F347" s="266"/>
    </row>
    <row r="348" spans="3:6" x14ac:dyDescent="0.25">
      <c r="C348" s="266"/>
      <c r="D348" s="266"/>
      <c r="E348" s="266"/>
      <c r="F348" s="266"/>
    </row>
    <row r="349" spans="3:6" x14ac:dyDescent="0.25">
      <c r="C349" s="266"/>
      <c r="D349" s="266"/>
      <c r="E349" s="266"/>
      <c r="F349" s="266"/>
    </row>
    <row r="350" spans="3:6" x14ac:dyDescent="0.25">
      <c r="C350" s="266"/>
      <c r="D350" s="266"/>
      <c r="E350" s="266"/>
      <c r="F350" s="266"/>
    </row>
    <row r="351" spans="3:6" x14ac:dyDescent="0.25">
      <c r="C351" s="266"/>
      <c r="D351" s="266"/>
      <c r="E351" s="266"/>
      <c r="F351" s="266"/>
    </row>
    <row r="352" spans="3:6" x14ac:dyDescent="0.25">
      <c r="C352" s="266"/>
      <c r="D352" s="266"/>
      <c r="E352" s="266"/>
      <c r="F352" s="266"/>
    </row>
    <row r="353" spans="3:6" x14ac:dyDescent="0.25">
      <c r="C353" s="266"/>
      <c r="D353" s="266"/>
      <c r="E353" s="266"/>
      <c r="F353" s="266"/>
    </row>
    <row r="354" spans="3:6" x14ac:dyDescent="0.25">
      <c r="C354" s="266"/>
      <c r="D354" s="266"/>
      <c r="E354" s="266"/>
      <c r="F354" s="266"/>
    </row>
    <row r="355" spans="3:6" x14ac:dyDescent="0.25">
      <c r="C355" s="266"/>
      <c r="D355" s="266"/>
      <c r="E355" s="266"/>
      <c r="F355" s="266"/>
    </row>
    <row r="356" spans="3:6" x14ac:dyDescent="0.25">
      <c r="C356" s="266"/>
      <c r="D356" s="266"/>
      <c r="E356" s="266"/>
      <c r="F356" s="266"/>
    </row>
    <row r="357" spans="3:6" x14ac:dyDescent="0.25">
      <c r="C357" s="266"/>
      <c r="D357" s="266"/>
      <c r="E357" s="266"/>
      <c r="F357" s="266"/>
    </row>
    <row r="358" spans="3:6" x14ac:dyDescent="0.25">
      <c r="C358" s="266"/>
      <c r="D358" s="266"/>
      <c r="E358" s="266"/>
      <c r="F358" s="266"/>
    </row>
    <row r="359" spans="3:6" x14ac:dyDescent="0.25">
      <c r="C359" s="266"/>
      <c r="D359" s="266"/>
      <c r="E359" s="266"/>
      <c r="F359" s="266"/>
    </row>
    <row r="360" spans="3:6" x14ac:dyDescent="0.25">
      <c r="C360" s="266"/>
      <c r="D360" s="266"/>
      <c r="E360" s="266"/>
      <c r="F360" s="266"/>
    </row>
    <row r="361" spans="3:6" x14ac:dyDescent="0.25">
      <c r="C361" s="266"/>
      <c r="D361" s="266"/>
      <c r="E361" s="266"/>
      <c r="F361" s="266"/>
    </row>
    <row r="362" spans="3:6" x14ac:dyDescent="0.25">
      <c r="C362" s="266"/>
      <c r="D362" s="266"/>
      <c r="E362" s="266"/>
      <c r="F362" s="266"/>
    </row>
    <row r="363" spans="3:6" x14ac:dyDescent="0.25">
      <c r="C363" s="266"/>
      <c r="D363" s="266"/>
      <c r="E363" s="266"/>
      <c r="F363" s="266"/>
    </row>
    <row r="364" spans="3:6" x14ac:dyDescent="0.25">
      <c r="C364" s="266"/>
      <c r="D364" s="266"/>
      <c r="E364" s="266"/>
      <c r="F364" s="266"/>
    </row>
    <row r="365" spans="3:6" x14ac:dyDescent="0.25">
      <c r="C365" s="266"/>
      <c r="D365" s="266"/>
      <c r="E365" s="266"/>
      <c r="F365" s="266"/>
    </row>
    <row r="366" spans="3:6" x14ac:dyDescent="0.25">
      <c r="C366" s="266"/>
      <c r="D366" s="266"/>
      <c r="E366" s="266"/>
      <c r="F366" s="266"/>
    </row>
    <row r="367" spans="3:6" x14ac:dyDescent="0.25">
      <c r="C367" s="266"/>
      <c r="D367" s="266"/>
      <c r="E367" s="266"/>
      <c r="F367" s="266"/>
    </row>
    <row r="368" spans="3:6" x14ac:dyDescent="0.25">
      <c r="C368" s="266"/>
      <c r="D368" s="266"/>
      <c r="E368" s="266"/>
      <c r="F368" s="266"/>
    </row>
    <row r="369" spans="3:6" x14ac:dyDescent="0.25">
      <c r="C369" s="266"/>
      <c r="D369" s="266"/>
      <c r="E369" s="266"/>
      <c r="F369" s="266"/>
    </row>
    <row r="370" spans="3:6" x14ac:dyDescent="0.25">
      <c r="C370" s="266"/>
      <c r="D370" s="266"/>
      <c r="E370" s="266"/>
      <c r="F370" s="266"/>
    </row>
    <row r="371" spans="3:6" x14ac:dyDescent="0.25">
      <c r="C371" s="266"/>
      <c r="D371" s="266"/>
      <c r="E371" s="266"/>
      <c r="F371" s="266"/>
    </row>
    <row r="372" spans="3:6" x14ac:dyDescent="0.25">
      <c r="C372" s="266"/>
      <c r="D372" s="266"/>
      <c r="E372" s="266"/>
      <c r="F372" s="266"/>
    </row>
    <row r="373" spans="3:6" x14ac:dyDescent="0.25">
      <c r="C373" s="266"/>
      <c r="D373" s="266"/>
      <c r="E373" s="266"/>
      <c r="F373" s="266"/>
    </row>
    <row r="374" spans="3:6" x14ac:dyDescent="0.25">
      <c r="C374" s="266"/>
      <c r="D374" s="266"/>
      <c r="E374" s="266"/>
      <c r="F374" s="266"/>
    </row>
    <row r="375" spans="3:6" x14ac:dyDescent="0.25">
      <c r="C375" s="266"/>
      <c r="D375" s="266"/>
      <c r="E375" s="266"/>
      <c r="F375" s="266"/>
    </row>
    <row r="376" spans="3:6" x14ac:dyDescent="0.25">
      <c r="C376" s="266"/>
      <c r="D376" s="266"/>
      <c r="E376" s="266"/>
      <c r="F376" s="266"/>
    </row>
    <row r="377" spans="3:6" x14ac:dyDescent="0.25">
      <c r="C377" s="266"/>
      <c r="D377" s="266"/>
      <c r="E377" s="266"/>
      <c r="F377" s="266"/>
    </row>
    <row r="378" spans="3:6" x14ac:dyDescent="0.25">
      <c r="C378" s="266"/>
      <c r="D378" s="266"/>
      <c r="E378" s="266"/>
      <c r="F378" s="266"/>
    </row>
    <row r="379" spans="3:6" x14ac:dyDescent="0.25">
      <c r="C379" s="266"/>
      <c r="D379" s="266"/>
      <c r="E379" s="266"/>
      <c r="F379" s="266"/>
    </row>
    <row r="380" spans="3:6" x14ac:dyDescent="0.25">
      <c r="C380" s="266"/>
      <c r="D380" s="266"/>
      <c r="E380" s="266"/>
      <c r="F380" s="266"/>
    </row>
    <row r="381" spans="3:6" x14ac:dyDescent="0.25">
      <c r="C381" s="266"/>
      <c r="D381" s="266"/>
      <c r="E381" s="266"/>
      <c r="F381" s="266"/>
    </row>
    <row r="382" spans="3:6" x14ac:dyDescent="0.25">
      <c r="C382" s="266"/>
      <c r="D382" s="266"/>
      <c r="E382" s="266"/>
      <c r="F382" s="266"/>
    </row>
    <row r="383" spans="3:6" x14ac:dyDescent="0.25">
      <c r="C383" s="266"/>
      <c r="D383" s="266"/>
      <c r="E383" s="266"/>
      <c r="F383" s="266"/>
    </row>
    <row r="384" spans="3:6" x14ac:dyDescent="0.25">
      <c r="C384" s="266"/>
      <c r="D384" s="266"/>
      <c r="E384" s="266"/>
      <c r="F384" s="266"/>
    </row>
    <row r="385" spans="3:6" x14ac:dyDescent="0.25">
      <c r="C385" s="266"/>
      <c r="D385" s="266"/>
      <c r="E385" s="266"/>
      <c r="F385" s="266"/>
    </row>
    <row r="386" spans="3:6" x14ac:dyDescent="0.25">
      <c r="C386" s="266"/>
      <c r="D386" s="266"/>
      <c r="E386" s="266"/>
      <c r="F386" s="266"/>
    </row>
    <row r="387" spans="3:6" x14ac:dyDescent="0.25">
      <c r="C387" s="266"/>
      <c r="D387" s="266"/>
      <c r="E387" s="266"/>
      <c r="F387" s="266"/>
    </row>
    <row r="388" spans="3:6" x14ac:dyDescent="0.25">
      <c r="C388" s="266"/>
      <c r="D388" s="266"/>
      <c r="E388" s="266"/>
      <c r="F388" s="266"/>
    </row>
    <row r="389" spans="3:6" x14ac:dyDescent="0.25">
      <c r="C389" s="266"/>
      <c r="D389" s="266"/>
      <c r="E389" s="266"/>
      <c r="F389" s="266"/>
    </row>
    <row r="390" spans="3:6" x14ac:dyDescent="0.25">
      <c r="C390" s="266"/>
      <c r="D390" s="266"/>
      <c r="E390" s="266"/>
      <c r="F390" s="266"/>
    </row>
    <row r="391" spans="3:6" x14ac:dyDescent="0.25">
      <c r="C391" s="266"/>
      <c r="D391" s="266"/>
      <c r="E391" s="266"/>
      <c r="F391" s="266"/>
    </row>
    <row r="392" spans="3:6" x14ac:dyDescent="0.25">
      <c r="C392" s="266"/>
      <c r="D392" s="266"/>
      <c r="E392" s="266"/>
      <c r="F392" s="266"/>
    </row>
    <row r="393" spans="3:6" x14ac:dyDescent="0.25">
      <c r="C393" s="266"/>
      <c r="D393" s="266"/>
      <c r="E393" s="266"/>
      <c r="F393" s="266"/>
    </row>
    <row r="394" spans="3:6" x14ac:dyDescent="0.25">
      <c r="C394" s="266"/>
      <c r="D394" s="266"/>
      <c r="E394" s="266"/>
      <c r="F394" s="266"/>
    </row>
    <row r="395" spans="3:6" x14ac:dyDescent="0.25">
      <c r="C395" s="266"/>
      <c r="D395" s="266"/>
      <c r="E395" s="266"/>
      <c r="F395" s="266"/>
    </row>
    <row r="396" spans="3:6" x14ac:dyDescent="0.25">
      <c r="C396" s="266"/>
      <c r="D396" s="266"/>
      <c r="E396" s="266"/>
      <c r="F396" s="266"/>
    </row>
    <row r="397" spans="3:6" x14ac:dyDescent="0.25">
      <c r="C397" s="266"/>
      <c r="D397" s="266"/>
      <c r="E397" s="266"/>
      <c r="F397" s="266"/>
    </row>
    <row r="398" spans="3:6" x14ac:dyDescent="0.25">
      <c r="C398" s="266"/>
      <c r="D398" s="266"/>
      <c r="E398" s="266"/>
      <c r="F398" s="266"/>
    </row>
    <row r="399" spans="3:6" x14ac:dyDescent="0.25">
      <c r="C399" s="266"/>
      <c r="D399" s="266"/>
      <c r="E399" s="266"/>
      <c r="F399" s="266"/>
    </row>
    <row r="400" spans="3:6" x14ac:dyDescent="0.25">
      <c r="C400" s="266"/>
      <c r="D400" s="266"/>
      <c r="E400" s="266"/>
      <c r="F400" s="266"/>
    </row>
    <row r="401" spans="3:6" x14ac:dyDescent="0.25">
      <c r="C401" s="266"/>
      <c r="D401" s="266"/>
      <c r="E401" s="266"/>
      <c r="F401" s="266"/>
    </row>
    <row r="402" spans="3:6" x14ac:dyDescent="0.25">
      <c r="C402" s="266"/>
      <c r="D402" s="266"/>
      <c r="E402" s="266"/>
      <c r="F402" s="266"/>
    </row>
    <row r="403" spans="3:6" x14ac:dyDescent="0.25">
      <c r="C403" s="266"/>
      <c r="D403" s="266"/>
      <c r="E403" s="266"/>
      <c r="F403" s="266"/>
    </row>
    <row r="404" spans="3:6" x14ac:dyDescent="0.25">
      <c r="C404" s="266"/>
      <c r="D404" s="266"/>
      <c r="E404" s="266"/>
      <c r="F404" s="266"/>
    </row>
    <row r="405" spans="3:6" x14ac:dyDescent="0.25">
      <c r="C405" s="266"/>
      <c r="D405" s="266"/>
      <c r="E405" s="266"/>
      <c r="F405" s="266"/>
    </row>
    <row r="406" spans="3:6" x14ac:dyDescent="0.25">
      <c r="C406" s="266"/>
      <c r="D406" s="266"/>
      <c r="E406" s="266"/>
      <c r="F406" s="266"/>
    </row>
    <row r="407" spans="3:6" x14ac:dyDescent="0.25">
      <c r="C407" s="266"/>
      <c r="D407" s="266"/>
      <c r="E407" s="266"/>
      <c r="F407" s="266"/>
    </row>
    <row r="408" spans="3:6" x14ac:dyDescent="0.25">
      <c r="C408" s="266"/>
      <c r="D408" s="266"/>
      <c r="E408" s="266"/>
      <c r="F408" s="266"/>
    </row>
    <row r="409" spans="3:6" x14ac:dyDescent="0.25">
      <c r="C409" s="266"/>
      <c r="D409" s="266"/>
      <c r="E409" s="266"/>
      <c r="F409" s="266"/>
    </row>
    <row r="410" spans="3:6" x14ac:dyDescent="0.25">
      <c r="C410" s="266"/>
      <c r="D410" s="266"/>
      <c r="E410" s="266"/>
      <c r="F410" s="266"/>
    </row>
    <row r="411" spans="3:6" x14ac:dyDescent="0.25">
      <c r="C411" s="266"/>
      <c r="D411" s="266"/>
      <c r="E411" s="266"/>
      <c r="F411" s="266"/>
    </row>
    <row r="412" spans="3:6" x14ac:dyDescent="0.25">
      <c r="C412" s="266"/>
      <c r="D412" s="266"/>
      <c r="E412" s="266"/>
      <c r="F412" s="266"/>
    </row>
    <row r="413" spans="3:6" x14ac:dyDescent="0.25">
      <c r="C413" s="266"/>
      <c r="D413" s="266"/>
      <c r="E413" s="266"/>
      <c r="F413" s="266"/>
    </row>
    <row r="414" spans="3:6" x14ac:dyDescent="0.25">
      <c r="C414" s="266"/>
      <c r="D414" s="266"/>
      <c r="E414" s="266"/>
      <c r="F414" s="266"/>
    </row>
  </sheetData>
  <mergeCells count="6">
    <mergeCell ref="A31:F31"/>
    <mergeCell ref="A1:A2"/>
    <mergeCell ref="B1:B2"/>
    <mergeCell ref="A4:F4"/>
    <mergeCell ref="A15:F15"/>
    <mergeCell ref="A25:F25"/>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40"/>
  <sheetViews>
    <sheetView zoomScale="115" zoomScaleNormal="115" workbookViewId="0">
      <pane xSplit="2" topLeftCell="D1" activePane="topRight" state="frozen"/>
      <selection activeCell="A31" sqref="A31"/>
      <selection pane="topRight" activeCell="Q1" sqref="Q1:R1"/>
    </sheetView>
  </sheetViews>
  <sheetFormatPr defaultColWidth="5.42578125" defaultRowHeight="15.75" x14ac:dyDescent="0.25"/>
  <cols>
    <col min="1" max="1" width="3.28515625" style="161" customWidth="1"/>
    <col min="2" max="2" width="39.7109375" style="161" customWidth="1"/>
    <col min="3" max="3" width="20.42578125" style="161" customWidth="1"/>
    <col min="4" max="18" width="3.7109375" style="161" customWidth="1"/>
    <col min="19" max="28" width="3.5703125" style="161" customWidth="1"/>
    <col min="29" max="102" width="3.7109375" style="161" customWidth="1"/>
    <col min="103" max="103" width="15.140625" style="161" customWidth="1"/>
    <col min="104" max="118" width="3.7109375" style="161" customWidth="1"/>
    <col min="119" max="119" width="3.28515625" style="161" customWidth="1"/>
    <col min="120" max="160" width="3.7109375" style="161" customWidth="1"/>
    <col min="161" max="161" width="4.140625" style="161" customWidth="1"/>
    <col min="162" max="163" width="3.85546875" style="161" customWidth="1"/>
    <col min="164" max="164" width="3.7109375" style="161" customWidth="1"/>
    <col min="165" max="165" width="3.5703125" style="161" customWidth="1"/>
    <col min="166" max="166" width="3.85546875" style="161" customWidth="1"/>
    <col min="167" max="167" width="4.140625" style="161" customWidth="1"/>
    <col min="168" max="168" width="3.5703125" style="161" customWidth="1"/>
    <col min="169" max="170" width="4.5703125" style="161" customWidth="1"/>
    <col min="171" max="174" width="4.28515625" style="161" customWidth="1"/>
    <col min="175" max="16384" width="5.42578125" style="161"/>
  </cols>
  <sheetData>
    <row r="1" spans="1:174" ht="172.5" customHeight="1" x14ac:dyDescent="0.25">
      <c r="A1" s="162"/>
      <c r="B1" s="162"/>
      <c r="C1" s="162"/>
      <c r="D1" s="539" t="s">
        <v>2</v>
      </c>
      <c r="E1" s="540"/>
      <c r="F1" s="540"/>
      <c r="G1" s="541"/>
      <c r="H1" s="542" t="s">
        <v>306</v>
      </c>
      <c r="I1" s="543"/>
      <c r="J1" s="543"/>
      <c r="K1" s="543"/>
      <c r="L1" s="544"/>
      <c r="M1" s="545" t="s">
        <v>220</v>
      </c>
      <c r="N1" s="546"/>
      <c r="O1" s="546"/>
      <c r="P1" s="547"/>
      <c r="Q1" s="539" t="s">
        <v>114</v>
      </c>
      <c r="R1" s="541"/>
      <c r="S1" s="548" t="s">
        <v>185</v>
      </c>
      <c r="T1" s="550"/>
      <c r="U1" s="556" t="s">
        <v>189</v>
      </c>
      <c r="V1" s="557"/>
      <c r="W1" s="554" t="s">
        <v>194</v>
      </c>
      <c r="X1" s="555"/>
      <c r="Y1" s="548" t="s">
        <v>199</v>
      </c>
      <c r="Z1" s="550"/>
      <c r="AA1" s="556" t="s">
        <v>205</v>
      </c>
      <c r="AB1" s="558"/>
      <c r="AC1" s="557"/>
      <c r="AD1" s="554" t="s">
        <v>3</v>
      </c>
      <c r="AE1" s="555"/>
      <c r="AF1" s="548" t="s">
        <v>4</v>
      </c>
      <c r="AG1" s="549"/>
      <c r="AH1" s="550"/>
      <c r="AI1" s="551" t="s">
        <v>188</v>
      </c>
      <c r="AJ1" s="552"/>
      <c r="AK1" s="553"/>
      <c r="AL1" s="574" t="s">
        <v>190</v>
      </c>
      <c r="AM1" s="575"/>
      <c r="AN1" s="576"/>
      <c r="AO1" s="577" t="s">
        <v>196</v>
      </c>
      <c r="AP1" s="578"/>
      <c r="AQ1" s="579"/>
      <c r="AR1" s="551" t="s">
        <v>159</v>
      </c>
      <c r="AS1" s="552"/>
      <c r="AT1" s="553"/>
      <c r="AU1" s="574" t="s">
        <v>186</v>
      </c>
      <c r="AV1" s="575"/>
      <c r="AW1" s="576"/>
      <c r="AX1" s="577" t="s">
        <v>191</v>
      </c>
      <c r="AY1" s="578"/>
      <c r="AZ1" s="579"/>
      <c r="BA1" s="551" t="s">
        <v>183</v>
      </c>
      <c r="BB1" s="552"/>
      <c r="BC1" s="553"/>
      <c r="BD1" s="559" t="s">
        <v>184</v>
      </c>
      <c r="BE1" s="560"/>
      <c r="BF1" s="561"/>
      <c r="BG1" s="568" t="s">
        <v>187</v>
      </c>
      <c r="BH1" s="569"/>
      <c r="BI1" s="570"/>
      <c r="BJ1" s="571" t="s">
        <v>193</v>
      </c>
      <c r="BK1" s="572"/>
      <c r="BL1" s="572"/>
      <c r="BM1" s="573"/>
      <c r="BN1" s="562" t="s">
        <v>307</v>
      </c>
      <c r="BO1" s="563"/>
      <c r="BP1" s="564"/>
      <c r="BQ1" s="565" t="s">
        <v>308</v>
      </c>
      <c r="BR1" s="566"/>
      <c r="BS1" s="567"/>
      <c r="BT1" s="559" t="s">
        <v>221</v>
      </c>
      <c r="BU1" s="560"/>
      <c r="BV1" s="561"/>
      <c r="BW1" s="568" t="s">
        <v>222</v>
      </c>
      <c r="BX1" s="569"/>
      <c r="BY1" s="570"/>
      <c r="BZ1" s="571" t="s">
        <v>223</v>
      </c>
      <c r="CA1" s="572"/>
      <c r="CB1" s="572"/>
      <c r="CC1" s="573"/>
      <c r="CD1" s="562" t="s">
        <v>224</v>
      </c>
      <c r="CE1" s="563"/>
      <c r="CF1" s="564"/>
      <c r="CG1" s="565" t="s">
        <v>225</v>
      </c>
      <c r="CH1" s="566"/>
      <c r="CI1" s="567"/>
      <c r="CJ1" s="559" t="s">
        <v>142</v>
      </c>
      <c r="CK1" s="560"/>
      <c r="CL1" s="561"/>
      <c r="CM1" s="568" t="s">
        <v>149</v>
      </c>
      <c r="CN1" s="569"/>
      <c r="CO1" s="569"/>
      <c r="CP1" s="570"/>
      <c r="CQ1" s="571" t="s">
        <v>203</v>
      </c>
      <c r="CR1" s="572"/>
      <c r="CS1" s="572"/>
      <c r="CT1" s="573"/>
      <c r="CU1" s="565" t="s">
        <v>204</v>
      </c>
      <c r="CV1" s="566"/>
      <c r="CW1" s="566"/>
      <c r="CX1" s="567"/>
      <c r="CY1" s="279" t="s">
        <v>454</v>
      </c>
      <c r="CZ1" s="580" t="s">
        <v>274</v>
      </c>
      <c r="DA1" s="585"/>
      <c r="DB1" s="581"/>
      <c r="DC1" s="582" t="s">
        <v>126</v>
      </c>
      <c r="DD1" s="583"/>
      <c r="DE1" s="584"/>
      <c r="DF1" s="589" t="s">
        <v>135</v>
      </c>
      <c r="DG1" s="606"/>
      <c r="DH1" s="606"/>
      <c r="DI1" s="590"/>
      <c r="DJ1" s="580" t="s">
        <v>226</v>
      </c>
      <c r="DK1" s="585"/>
      <c r="DL1" s="585"/>
      <c r="DM1" s="585"/>
      <c r="DN1" s="581"/>
      <c r="DO1" s="582" t="s">
        <v>162</v>
      </c>
      <c r="DP1" s="583"/>
      <c r="DQ1" s="583"/>
      <c r="DR1" s="584"/>
      <c r="DS1" s="589" t="s">
        <v>163</v>
      </c>
      <c r="DT1" s="606"/>
      <c r="DU1" s="590"/>
      <c r="DV1" s="580" t="s">
        <v>227</v>
      </c>
      <c r="DW1" s="581"/>
      <c r="DX1" s="582" t="s">
        <v>145</v>
      </c>
      <c r="DY1" s="583"/>
      <c r="DZ1" s="583"/>
      <c r="EA1" s="584"/>
      <c r="EB1" s="589" t="s">
        <v>150</v>
      </c>
      <c r="EC1" s="606"/>
      <c r="ED1" s="606"/>
      <c r="EE1" s="606"/>
      <c r="EF1" s="590"/>
      <c r="EG1" s="580" t="s">
        <v>152</v>
      </c>
      <c r="EH1" s="581"/>
      <c r="EI1" s="582" t="s">
        <v>160</v>
      </c>
      <c r="EJ1" s="583"/>
      <c r="EK1" s="584"/>
      <c r="EL1" s="589" t="s">
        <v>180</v>
      </c>
      <c r="EM1" s="590"/>
      <c r="EN1" s="580" t="s">
        <v>228</v>
      </c>
      <c r="EO1" s="581"/>
      <c r="EP1" s="582" t="s">
        <v>229</v>
      </c>
      <c r="EQ1" s="584"/>
      <c r="ER1" s="589" t="s">
        <v>153</v>
      </c>
      <c r="ES1" s="590"/>
      <c r="ET1" s="580" t="s">
        <v>154</v>
      </c>
      <c r="EU1" s="581"/>
      <c r="EV1" s="582" t="s">
        <v>171</v>
      </c>
      <c r="EW1" s="584"/>
      <c r="EX1" s="586" t="s">
        <v>115</v>
      </c>
      <c r="EY1" s="588"/>
      <c r="EZ1" s="597" t="s">
        <v>442</v>
      </c>
      <c r="FA1" s="599"/>
      <c r="FB1" s="607" t="s">
        <v>198</v>
      </c>
      <c r="FC1" s="608"/>
      <c r="FD1" s="608"/>
      <c r="FE1" s="609"/>
      <c r="FF1" s="586" t="s">
        <v>165</v>
      </c>
      <c r="FG1" s="587"/>
      <c r="FH1" s="588"/>
      <c r="FI1" s="597" t="s">
        <v>147</v>
      </c>
      <c r="FJ1" s="598"/>
      <c r="FK1" s="598"/>
      <c r="FL1" s="599"/>
      <c r="FM1" s="256" t="s">
        <v>94</v>
      </c>
      <c r="FN1" s="256"/>
      <c r="FO1" s="256" t="s">
        <v>95</v>
      </c>
      <c r="FP1" s="256"/>
      <c r="FQ1" s="256"/>
      <c r="FR1" s="256" t="s">
        <v>96</v>
      </c>
    </row>
    <row r="2" spans="1:174" ht="30.75" customHeight="1" x14ac:dyDescent="0.25">
      <c r="A2" s="212" t="s">
        <v>5</v>
      </c>
      <c r="B2" s="163" t="s">
        <v>6</v>
      </c>
      <c r="C2" s="211" t="s">
        <v>7</v>
      </c>
      <c r="D2" s="612" t="s">
        <v>62</v>
      </c>
      <c r="E2" s="613"/>
      <c r="F2" s="613"/>
      <c r="G2" s="613"/>
      <c r="H2" s="613"/>
      <c r="I2" s="613"/>
      <c r="J2" s="613"/>
      <c r="K2" s="613"/>
      <c r="L2" s="613"/>
      <c r="M2" s="613"/>
      <c r="N2" s="613"/>
      <c r="O2" s="613"/>
      <c r="P2" s="613"/>
      <c r="Q2" s="613"/>
      <c r="R2" s="613"/>
      <c r="S2" s="600" t="s">
        <v>63</v>
      </c>
      <c r="T2" s="601"/>
      <c r="U2" s="601"/>
      <c r="V2" s="601"/>
      <c r="W2" s="601"/>
      <c r="X2" s="601"/>
      <c r="Y2" s="601"/>
      <c r="Z2" s="601"/>
      <c r="AA2" s="601"/>
      <c r="AB2" s="601"/>
      <c r="AC2" s="601"/>
      <c r="AD2" s="601"/>
      <c r="AE2" s="601"/>
      <c r="AF2" s="601"/>
      <c r="AG2" s="601"/>
      <c r="AH2" s="602"/>
      <c r="AI2" s="603" t="s">
        <v>230</v>
      </c>
      <c r="AJ2" s="604"/>
      <c r="AK2" s="604"/>
      <c r="AL2" s="604"/>
      <c r="AM2" s="604"/>
      <c r="AN2" s="604"/>
      <c r="AO2" s="604"/>
      <c r="AP2" s="604"/>
      <c r="AQ2" s="604"/>
      <c r="AR2" s="604"/>
      <c r="AS2" s="604"/>
      <c r="AT2" s="604"/>
      <c r="AU2" s="604"/>
      <c r="AV2" s="604"/>
      <c r="AW2" s="604"/>
      <c r="AX2" s="604"/>
      <c r="AY2" s="604"/>
      <c r="AZ2" s="604"/>
      <c r="BA2" s="604"/>
      <c r="BB2" s="604"/>
      <c r="BC2" s="605"/>
      <c r="BD2" s="592" t="s">
        <v>231</v>
      </c>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c r="CU2" s="592"/>
      <c r="CV2" s="592"/>
      <c r="CW2" s="592"/>
      <c r="CX2" s="592"/>
      <c r="CY2" s="592"/>
      <c r="CZ2" s="611" t="s">
        <v>232</v>
      </c>
      <c r="DA2" s="611"/>
      <c r="DB2" s="611"/>
      <c r="DC2" s="611"/>
      <c r="DD2" s="611"/>
      <c r="DE2" s="611"/>
      <c r="DF2" s="611"/>
      <c r="DG2" s="611"/>
      <c r="DH2" s="611"/>
      <c r="DI2" s="611"/>
      <c r="DJ2" s="611"/>
      <c r="DK2" s="611"/>
      <c r="DL2" s="611"/>
      <c r="DM2" s="611"/>
      <c r="DN2" s="611"/>
      <c r="DO2" s="611"/>
      <c r="DP2" s="611"/>
      <c r="DQ2" s="611"/>
      <c r="DR2" s="611"/>
      <c r="DS2" s="611"/>
      <c r="DT2" s="611"/>
      <c r="DU2" s="611"/>
      <c r="DV2" s="611"/>
      <c r="DW2" s="611"/>
      <c r="DX2" s="611"/>
      <c r="DY2" s="611"/>
      <c r="DZ2" s="611"/>
      <c r="EA2" s="611"/>
      <c r="EB2" s="611"/>
      <c r="EC2" s="611"/>
      <c r="ED2" s="611"/>
      <c r="EE2" s="611"/>
      <c r="EF2" s="611"/>
      <c r="EG2" s="611"/>
      <c r="EH2" s="611"/>
      <c r="EI2" s="611"/>
      <c r="EJ2" s="611"/>
      <c r="EK2" s="611"/>
      <c r="EL2" s="611"/>
      <c r="EM2" s="611"/>
      <c r="EN2" s="611"/>
      <c r="EO2" s="611"/>
      <c r="EP2" s="611"/>
      <c r="EQ2" s="611"/>
      <c r="ER2" s="611"/>
      <c r="ES2" s="611"/>
      <c r="ET2" s="611"/>
      <c r="EU2" s="611"/>
      <c r="EV2" s="611"/>
      <c r="EW2" s="611"/>
      <c r="EX2" s="593" t="s">
        <v>233</v>
      </c>
      <c r="EY2" s="593"/>
      <c r="EZ2" s="593"/>
      <c r="FA2" s="593"/>
      <c r="FB2" s="593"/>
      <c r="FC2" s="593"/>
      <c r="FD2" s="593"/>
      <c r="FE2" s="593"/>
      <c r="FF2" s="593"/>
      <c r="FG2" s="593"/>
      <c r="FH2" s="593"/>
      <c r="FI2" s="593"/>
      <c r="FJ2" s="593"/>
      <c r="FK2" s="593"/>
      <c r="FL2" s="593"/>
      <c r="FM2" s="610" t="s">
        <v>234</v>
      </c>
      <c r="FN2" s="610"/>
      <c r="FO2" s="610"/>
      <c r="FP2" s="610"/>
      <c r="FQ2" s="610"/>
      <c r="FR2" s="610"/>
    </row>
    <row r="3" spans="1:174" ht="117.75" customHeight="1" x14ac:dyDescent="0.25">
      <c r="A3" s="210"/>
      <c r="B3" s="210" t="s">
        <v>9</v>
      </c>
      <c r="C3" s="210" t="s">
        <v>10</v>
      </c>
      <c r="D3" s="269" t="s">
        <v>309</v>
      </c>
      <c r="E3" s="269" t="s">
        <v>310</v>
      </c>
      <c r="F3" s="269" t="s">
        <v>311</v>
      </c>
      <c r="G3" s="269" t="s">
        <v>312</v>
      </c>
      <c r="H3" s="223" t="s">
        <v>313</v>
      </c>
      <c r="I3" s="223" t="s">
        <v>314</v>
      </c>
      <c r="J3" s="223" t="s">
        <v>315</v>
      </c>
      <c r="K3" s="223" t="s">
        <v>316</v>
      </c>
      <c r="L3" s="223" t="s">
        <v>317</v>
      </c>
      <c r="M3" s="270" t="s">
        <v>318</v>
      </c>
      <c r="N3" s="270" t="s">
        <v>319</v>
      </c>
      <c r="O3" s="270" t="s">
        <v>320</v>
      </c>
      <c r="P3" s="270" t="s">
        <v>321</v>
      </c>
      <c r="Q3" s="269" t="s">
        <v>322</v>
      </c>
      <c r="R3" s="269" t="s">
        <v>323</v>
      </c>
      <c r="S3" s="224" t="s">
        <v>324</v>
      </c>
      <c r="T3" s="224" t="s">
        <v>325</v>
      </c>
      <c r="U3" s="271" t="s">
        <v>326</v>
      </c>
      <c r="V3" s="271" t="s">
        <v>327</v>
      </c>
      <c r="W3" s="272" t="s">
        <v>328</v>
      </c>
      <c r="X3" s="272" t="s">
        <v>329</v>
      </c>
      <c r="Y3" s="224" t="s">
        <v>330</v>
      </c>
      <c r="Z3" s="224" t="s">
        <v>331</v>
      </c>
      <c r="AA3" s="271" t="s">
        <v>332</v>
      </c>
      <c r="AB3" s="271" t="s">
        <v>333</v>
      </c>
      <c r="AC3" s="271" t="s">
        <v>334</v>
      </c>
      <c r="AD3" s="272" t="s">
        <v>467</v>
      </c>
      <c r="AE3" s="272" t="s">
        <v>468</v>
      </c>
      <c r="AF3" s="267" t="s">
        <v>469</v>
      </c>
      <c r="AG3" s="267" t="s">
        <v>470</v>
      </c>
      <c r="AH3" s="224" t="s">
        <v>235</v>
      </c>
      <c r="AI3" s="273" t="s">
        <v>336</v>
      </c>
      <c r="AJ3" s="273" t="s">
        <v>337</v>
      </c>
      <c r="AK3" s="273" t="s">
        <v>338</v>
      </c>
      <c r="AL3" s="274" t="s">
        <v>339</v>
      </c>
      <c r="AM3" s="274" t="s">
        <v>340</v>
      </c>
      <c r="AN3" s="326" t="s">
        <v>341</v>
      </c>
      <c r="AO3" s="327" t="s">
        <v>342</v>
      </c>
      <c r="AP3" s="257" t="s">
        <v>343</v>
      </c>
      <c r="AQ3" s="257" t="s">
        <v>344</v>
      </c>
      <c r="AR3" s="273" t="s">
        <v>345</v>
      </c>
      <c r="AS3" s="273" t="s">
        <v>346</v>
      </c>
      <c r="AT3" s="273" t="s">
        <v>347</v>
      </c>
      <c r="AU3" s="274" t="s">
        <v>348</v>
      </c>
      <c r="AV3" s="274" t="s">
        <v>349</v>
      </c>
      <c r="AW3" s="274" t="s">
        <v>350</v>
      </c>
      <c r="AX3" s="257" t="s">
        <v>351</v>
      </c>
      <c r="AY3" s="257" t="s">
        <v>352</v>
      </c>
      <c r="AZ3" s="257" t="s">
        <v>353</v>
      </c>
      <c r="BA3" s="273" t="s">
        <v>357</v>
      </c>
      <c r="BB3" s="273" t="s">
        <v>358</v>
      </c>
      <c r="BC3" s="273" t="s">
        <v>359</v>
      </c>
      <c r="BD3" s="275" t="s">
        <v>360</v>
      </c>
      <c r="BE3" s="275" t="s">
        <v>361</v>
      </c>
      <c r="BF3" s="275" t="s">
        <v>362</v>
      </c>
      <c r="BG3" s="277" t="s">
        <v>404</v>
      </c>
      <c r="BH3" s="277" t="s">
        <v>405</v>
      </c>
      <c r="BI3" s="277" t="s">
        <v>406</v>
      </c>
      <c r="BJ3" s="276" t="s">
        <v>407</v>
      </c>
      <c r="BK3" s="276" t="s">
        <v>408</v>
      </c>
      <c r="BL3" s="276" t="s">
        <v>409</v>
      </c>
      <c r="BM3" s="276" t="s">
        <v>453</v>
      </c>
      <c r="BN3" s="278" t="s">
        <v>363</v>
      </c>
      <c r="BO3" s="278" t="s">
        <v>364</v>
      </c>
      <c r="BP3" s="278" t="s">
        <v>365</v>
      </c>
      <c r="BQ3" s="258" t="s">
        <v>366</v>
      </c>
      <c r="BR3" s="258" t="s">
        <v>367</v>
      </c>
      <c r="BS3" s="258" t="s">
        <v>368</v>
      </c>
      <c r="BT3" s="275" t="s">
        <v>369</v>
      </c>
      <c r="BU3" s="275" t="s">
        <v>370</v>
      </c>
      <c r="BV3" s="275" t="s">
        <v>371</v>
      </c>
      <c r="BW3" s="277" t="s">
        <v>372</v>
      </c>
      <c r="BX3" s="277" t="s">
        <v>373</v>
      </c>
      <c r="BY3" s="277" t="s">
        <v>374</v>
      </c>
      <c r="BZ3" s="276" t="s">
        <v>375</v>
      </c>
      <c r="CA3" s="276" t="s">
        <v>376</v>
      </c>
      <c r="CB3" s="276" t="s">
        <v>377</v>
      </c>
      <c r="CC3" s="276" t="s">
        <v>378</v>
      </c>
      <c r="CD3" s="278" t="s">
        <v>379</v>
      </c>
      <c r="CE3" s="278" t="s">
        <v>380</v>
      </c>
      <c r="CF3" s="278" t="s">
        <v>381</v>
      </c>
      <c r="CG3" s="258" t="s">
        <v>382</v>
      </c>
      <c r="CH3" s="258" t="s">
        <v>383</v>
      </c>
      <c r="CI3" s="258" t="s">
        <v>384</v>
      </c>
      <c r="CJ3" s="275" t="s">
        <v>385</v>
      </c>
      <c r="CK3" s="275" t="s">
        <v>386</v>
      </c>
      <c r="CL3" s="275" t="s">
        <v>387</v>
      </c>
      <c r="CM3" s="277" t="s">
        <v>388</v>
      </c>
      <c r="CN3" s="277" t="s">
        <v>389</v>
      </c>
      <c r="CO3" s="277" t="s">
        <v>390</v>
      </c>
      <c r="CP3" s="277" t="s">
        <v>391</v>
      </c>
      <c r="CQ3" s="276" t="s">
        <v>437</v>
      </c>
      <c r="CR3" s="276" t="s">
        <v>392</v>
      </c>
      <c r="CS3" s="276" t="s">
        <v>393</v>
      </c>
      <c r="CT3" s="276" t="s">
        <v>394</v>
      </c>
      <c r="CU3" s="258" t="s">
        <v>438</v>
      </c>
      <c r="CV3" s="258" t="s">
        <v>439</v>
      </c>
      <c r="CW3" s="258" t="s">
        <v>440</v>
      </c>
      <c r="CX3" s="258" t="s">
        <v>441</v>
      </c>
      <c r="CY3" s="279" t="s">
        <v>455</v>
      </c>
      <c r="CZ3" s="260" t="s">
        <v>395</v>
      </c>
      <c r="DA3" s="260" t="s">
        <v>396</v>
      </c>
      <c r="DB3" s="260" t="s">
        <v>397</v>
      </c>
      <c r="DC3" s="254" t="s">
        <v>435</v>
      </c>
      <c r="DD3" s="254" t="s">
        <v>398</v>
      </c>
      <c r="DE3" s="254" t="s">
        <v>436</v>
      </c>
      <c r="DF3" s="259" t="s">
        <v>427</v>
      </c>
      <c r="DG3" s="259" t="s">
        <v>426</v>
      </c>
      <c r="DH3" s="259" t="s">
        <v>429</v>
      </c>
      <c r="DI3" s="259" t="s">
        <v>428</v>
      </c>
      <c r="DJ3" s="260" t="s">
        <v>431</v>
      </c>
      <c r="DK3" s="260" t="s">
        <v>399</v>
      </c>
      <c r="DL3" s="260" t="s">
        <v>430</v>
      </c>
      <c r="DM3" s="260" t="s">
        <v>425</v>
      </c>
      <c r="DN3" s="260" t="s">
        <v>452</v>
      </c>
      <c r="DO3" s="254" t="s">
        <v>236</v>
      </c>
      <c r="DP3" s="254" t="s">
        <v>400</v>
      </c>
      <c r="DQ3" s="254" t="s">
        <v>401</v>
      </c>
      <c r="DR3" s="254" t="s">
        <v>169</v>
      </c>
      <c r="DS3" s="259" t="s">
        <v>432</v>
      </c>
      <c r="DT3" s="259" t="s">
        <v>433</v>
      </c>
      <c r="DU3" s="259" t="s">
        <v>434</v>
      </c>
      <c r="DV3" s="260" t="s">
        <v>402</v>
      </c>
      <c r="DW3" s="260" t="s">
        <v>403</v>
      </c>
      <c r="DX3" s="254" t="s">
        <v>418</v>
      </c>
      <c r="DY3" s="254" t="s">
        <v>419</v>
      </c>
      <c r="DZ3" s="254" t="s">
        <v>420</v>
      </c>
      <c r="EA3" s="254" t="s">
        <v>421</v>
      </c>
      <c r="EB3" s="259" t="s">
        <v>422</v>
      </c>
      <c r="EC3" s="259" t="s">
        <v>423</v>
      </c>
      <c r="ED3" s="259" t="s">
        <v>424</v>
      </c>
      <c r="EE3" s="259" t="s">
        <v>410</v>
      </c>
      <c r="EF3" s="259" t="s">
        <v>161</v>
      </c>
      <c r="EG3" s="260" t="s">
        <v>461</v>
      </c>
      <c r="EH3" s="260" t="s">
        <v>462</v>
      </c>
      <c r="EI3" s="254" t="s">
        <v>463</v>
      </c>
      <c r="EJ3" s="254" t="s">
        <v>464</v>
      </c>
      <c r="EK3" s="254" t="s">
        <v>451</v>
      </c>
      <c r="EL3" s="259" t="s">
        <v>458</v>
      </c>
      <c r="EM3" s="259" t="s">
        <v>459</v>
      </c>
      <c r="EN3" s="260" t="s">
        <v>445</v>
      </c>
      <c r="EO3" s="260" t="s">
        <v>446</v>
      </c>
      <c r="EP3" s="254" t="s">
        <v>447</v>
      </c>
      <c r="EQ3" s="254" t="s">
        <v>448</v>
      </c>
      <c r="ER3" s="259" t="s">
        <v>456</v>
      </c>
      <c r="ES3" s="259" t="s">
        <v>457</v>
      </c>
      <c r="ET3" s="260" t="s">
        <v>443</v>
      </c>
      <c r="EU3" s="260" t="s">
        <v>444</v>
      </c>
      <c r="EV3" s="254" t="s">
        <v>449</v>
      </c>
      <c r="EW3" s="254" t="s">
        <v>450</v>
      </c>
      <c r="EX3" s="280" t="s">
        <v>465</v>
      </c>
      <c r="EY3" s="280" t="s">
        <v>466</v>
      </c>
      <c r="EZ3" s="255" t="s">
        <v>460</v>
      </c>
      <c r="FA3" s="255" t="s">
        <v>335</v>
      </c>
      <c r="FB3" s="281" t="s">
        <v>411</v>
      </c>
      <c r="FC3" s="281" t="s">
        <v>412</v>
      </c>
      <c r="FD3" s="281" t="s">
        <v>413</v>
      </c>
      <c r="FE3" s="281" t="s">
        <v>414</v>
      </c>
      <c r="FF3" s="280" t="s">
        <v>354</v>
      </c>
      <c r="FG3" s="280" t="s">
        <v>355</v>
      </c>
      <c r="FH3" s="280" t="s">
        <v>356</v>
      </c>
      <c r="FI3" s="255" t="s">
        <v>415</v>
      </c>
      <c r="FJ3" s="255" t="s">
        <v>416</v>
      </c>
      <c r="FK3" s="255" t="s">
        <v>417</v>
      </c>
      <c r="FL3" s="255" t="s">
        <v>158</v>
      </c>
      <c r="FM3" s="339" t="s">
        <v>500</v>
      </c>
      <c r="FN3" s="339" t="s">
        <v>501</v>
      </c>
      <c r="FO3" s="339" t="s">
        <v>500</v>
      </c>
      <c r="FP3" s="339" t="s">
        <v>501</v>
      </c>
      <c r="FQ3" s="339" t="s">
        <v>500</v>
      </c>
      <c r="FR3" s="339" t="s">
        <v>501</v>
      </c>
    </row>
    <row r="4" spans="1:174" x14ac:dyDescent="0.25">
      <c r="A4" s="211"/>
      <c r="B4" s="345" t="s">
        <v>237</v>
      </c>
      <c r="C4" s="164"/>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6"/>
      <c r="DN4" s="166"/>
      <c r="DO4" s="166"/>
      <c r="DP4" s="166"/>
      <c r="DQ4" s="166"/>
      <c r="DR4" s="166"/>
      <c r="DS4" s="166"/>
      <c r="DT4" s="166"/>
      <c r="DU4" s="166"/>
      <c r="DV4" s="166"/>
      <c r="DW4" s="166"/>
      <c r="DX4" s="166"/>
      <c r="DY4" s="166"/>
      <c r="DZ4" s="166"/>
      <c r="EA4" s="166"/>
      <c r="EB4" s="166"/>
      <c r="EC4" s="166"/>
      <c r="ED4" s="166"/>
      <c r="EE4" s="166"/>
      <c r="EF4" s="166"/>
      <c r="EG4" s="166"/>
      <c r="EH4" s="166"/>
      <c r="EI4" s="211"/>
      <c r="EJ4" s="211"/>
      <c r="EK4" s="211"/>
      <c r="EL4" s="211"/>
      <c r="EM4" s="211"/>
      <c r="EN4" s="211"/>
      <c r="EO4" s="211"/>
      <c r="EP4" s="211"/>
      <c r="EQ4" s="211"/>
      <c r="ER4" s="211"/>
      <c r="ES4" s="211"/>
      <c r="ET4" s="211"/>
      <c r="EU4" s="211"/>
      <c r="EV4" s="211"/>
      <c r="EW4" s="211"/>
      <c r="EX4" s="211"/>
      <c r="EY4" s="211"/>
      <c r="EZ4" s="211"/>
      <c r="FA4" s="211"/>
      <c r="FB4" s="211"/>
      <c r="FC4" s="211"/>
      <c r="FD4" s="211"/>
      <c r="FE4" s="225"/>
      <c r="FF4" s="225"/>
      <c r="FG4" s="225"/>
      <c r="FH4" s="225"/>
      <c r="FI4" s="225"/>
      <c r="FJ4" s="225"/>
      <c r="FK4" s="225"/>
      <c r="FL4" s="225"/>
      <c r="FM4" s="225"/>
      <c r="FN4" s="225"/>
      <c r="FO4" s="225"/>
      <c r="FP4" s="225"/>
      <c r="FQ4" s="225"/>
      <c r="FR4" s="225"/>
    </row>
    <row r="5" spans="1:174" ht="46.5" customHeight="1" x14ac:dyDescent="0.25">
      <c r="A5" s="323">
        <v>1</v>
      </c>
      <c r="B5" s="337" t="s">
        <v>238</v>
      </c>
      <c r="C5" s="341"/>
      <c r="D5" s="165"/>
      <c r="E5" s="165"/>
      <c r="F5" s="165"/>
      <c r="G5" s="165"/>
      <c r="H5" s="165"/>
      <c r="I5" s="165"/>
      <c r="J5" s="165"/>
      <c r="K5" s="165"/>
      <c r="L5" s="165"/>
      <c r="M5" s="165"/>
      <c r="N5" s="165"/>
      <c r="O5" s="165"/>
      <c r="P5" s="165"/>
      <c r="Q5" s="165"/>
      <c r="R5" s="165"/>
      <c r="S5" s="226">
        <v>1</v>
      </c>
      <c r="T5" s="226">
        <v>1</v>
      </c>
      <c r="U5" s="284">
        <v>1</v>
      </c>
      <c r="V5" s="284">
        <v>1</v>
      </c>
      <c r="W5" s="285">
        <v>1</v>
      </c>
      <c r="X5" s="285">
        <v>1</v>
      </c>
      <c r="Y5" s="226">
        <v>1</v>
      </c>
      <c r="Z5" s="226">
        <v>1</v>
      </c>
      <c r="AA5" s="165"/>
      <c r="AB5" s="165"/>
      <c r="AC5" s="225"/>
      <c r="AD5" s="225"/>
      <c r="AE5" s="225"/>
      <c r="AF5" s="225"/>
      <c r="AG5" s="225"/>
      <c r="AH5" s="225"/>
      <c r="AI5" s="165"/>
      <c r="AJ5" s="165"/>
      <c r="AK5" s="165"/>
      <c r="AL5" s="165"/>
      <c r="AM5" s="165"/>
      <c r="AN5" s="165"/>
      <c r="AO5" s="165"/>
      <c r="AP5" s="165"/>
      <c r="AQ5" s="165"/>
      <c r="AR5" s="165"/>
      <c r="AS5" s="165"/>
      <c r="AT5" s="165"/>
      <c r="AU5" s="165"/>
      <c r="AV5" s="165"/>
      <c r="AW5" s="165"/>
      <c r="AX5" s="165"/>
      <c r="AY5" s="165"/>
      <c r="AZ5" s="165"/>
      <c r="BA5" s="165"/>
      <c r="BB5" s="165"/>
      <c r="BC5" s="165"/>
      <c r="BD5" s="211"/>
      <c r="BE5" s="211"/>
      <c r="BF5" s="211"/>
      <c r="BG5" s="211"/>
      <c r="BH5" s="211"/>
      <c r="BI5" s="211"/>
      <c r="BJ5" s="211"/>
      <c r="BK5" s="211"/>
      <c r="BL5" s="211"/>
      <c r="BM5" s="211"/>
      <c r="BN5" s="211"/>
      <c r="BO5" s="211"/>
      <c r="BP5" s="211"/>
      <c r="BQ5" s="211"/>
      <c r="BR5" s="211"/>
      <c r="BS5" s="211"/>
      <c r="BT5" s="211"/>
      <c r="BU5" s="211"/>
      <c r="BV5" s="211"/>
      <c r="BW5" s="211"/>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225"/>
      <c r="FF5" s="225"/>
      <c r="FG5" s="225"/>
      <c r="FH5" s="225"/>
      <c r="FI5" s="225"/>
      <c r="FJ5" s="225"/>
      <c r="FK5" s="225"/>
      <c r="FL5" s="225"/>
      <c r="FM5" s="225"/>
      <c r="FN5" s="225"/>
      <c r="FO5" s="225"/>
      <c r="FP5" s="225"/>
      <c r="FQ5" s="225"/>
      <c r="FR5" s="225"/>
    </row>
    <row r="6" spans="1:174" ht="47.25" x14ac:dyDescent="0.25">
      <c r="A6" s="323">
        <v>2</v>
      </c>
      <c r="B6" s="337" t="s">
        <v>239</v>
      </c>
      <c r="C6" s="342"/>
      <c r="D6" s="167"/>
      <c r="E6" s="167"/>
      <c r="F6" s="167"/>
      <c r="G6" s="167"/>
      <c r="H6" s="286">
        <v>1</v>
      </c>
      <c r="I6" s="286">
        <v>1</v>
      </c>
      <c r="J6" s="286">
        <v>1</v>
      </c>
      <c r="K6" s="286">
        <v>1</v>
      </c>
      <c r="L6" s="286">
        <v>1</v>
      </c>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211"/>
      <c r="BE6" s="211"/>
      <c r="BF6" s="211"/>
      <c r="BG6" s="211"/>
      <c r="BH6" s="211"/>
      <c r="BI6" s="211"/>
      <c r="BJ6" s="211"/>
      <c r="BK6" s="211"/>
      <c r="BL6" s="211"/>
      <c r="BM6" s="211"/>
      <c r="BN6" s="211"/>
      <c r="BO6" s="211"/>
      <c r="BP6" s="211"/>
      <c r="BQ6" s="211"/>
      <c r="BR6" s="211"/>
      <c r="BS6" s="211"/>
      <c r="BT6" s="211"/>
      <c r="BU6" s="211"/>
      <c r="BV6" s="211"/>
      <c r="BW6" s="211"/>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6"/>
      <c r="DL6" s="166"/>
      <c r="DM6" s="166"/>
      <c r="DN6" s="166"/>
      <c r="DO6" s="166"/>
      <c r="DP6" s="166"/>
      <c r="DQ6" s="166"/>
      <c r="DR6" s="166"/>
      <c r="DS6" s="168"/>
      <c r="DT6" s="168"/>
      <c r="DU6" s="168"/>
      <c r="DV6" s="168"/>
      <c r="DW6" s="168"/>
      <c r="DX6" s="168"/>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25"/>
      <c r="FF6" s="225"/>
      <c r="FG6" s="225"/>
      <c r="FH6" s="225"/>
      <c r="FI6" s="225"/>
      <c r="FJ6" s="225"/>
      <c r="FK6" s="225"/>
      <c r="FL6" s="225"/>
      <c r="FM6" s="225"/>
      <c r="FN6" s="225"/>
      <c r="FO6" s="225"/>
      <c r="FP6" s="225"/>
      <c r="FQ6" s="225"/>
      <c r="FR6" s="225"/>
    </row>
    <row r="7" spans="1:174" ht="31.5" x14ac:dyDescent="0.25">
      <c r="A7" s="323">
        <v>3</v>
      </c>
      <c r="B7" s="346" t="s">
        <v>240</v>
      </c>
      <c r="C7" s="342"/>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65"/>
      <c r="DL7" s="265"/>
      <c r="DM7" s="265"/>
      <c r="DN7" s="265"/>
      <c r="DO7" s="265"/>
      <c r="DP7" s="265"/>
      <c r="DQ7" s="265"/>
      <c r="DR7" s="265"/>
      <c r="DS7" s="211"/>
      <c r="DT7" s="211"/>
      <c r="DU7" s="211"/>
      <c r="DV7" s="211"/>
      <c r="DW7" s="211"/>
      <c r="DX7" s="211"/>
      <c r="DY7" s="211"/>
      <c r="DZ7" s="211"/>
      <c r="EA7" s="211"/>
      <c r="EB7" s="211"/>
      <c r="EC7" s="211"/>
      <c r="ED7" s="211"/>
      <c r="EE7" s="211"/>
      <c r="EF7" s="211"/>
      <c r="EG7" s="211"/>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25"/>
      <c r="FF7" s="225"/>
      <c r="FG7" s="225"/>
      <c r="FH7" s="225"/>
      <c r="FI7" s="225"/>
      <c r="FJ7" s="225"/>
      <c r="FK7" s="225"/>
      <c r="FL7" s="225"/>
      <c r="FM7" s="225"/>
      <c r="FN7" s="225"/>
      <c r="FO7" s="225"/>
      <c r="FP7" s="225"/>
      <c r="FQ7" s="225"/>
      <c r="FR7" s="225"/>
    </row>
    <row r="8" spans="1:174" ht="63" x14ac:dyDescent="0.25">
      <c r="A8" s="323">
        <v>4</v>
      </c>
      <c r="B8" s="337" t="s">
        <v>241</v>
      </c>
      <c r="C8" s="342"/>
      <c r="D8" s="287">
        <v>1</v>
      </c>
      <c r="E8" s="287">
        <v>1</v>
      </c>
      <c r="F8" s="287">
        <v>1</v>
      </c>
      <c r="G8" s="287">
        <v>1</v>
      </c>
      <c r="H8" s="167"/>
      <c r="I8" s="167"/>
      <c r="J8" s="167"/>
      <c r="K8" s="167"/>
      <c r="L8" s="167"/>
      <c r="M8" s="167"/>
      <c r="N8" s="167"/>
      <c r="O8" s="167"/>
      <c r="P8" s="167"/>
      <c r="Q8" s="167"/>
      <c r="R8" s="167"/>
      <c r="S8" s="167"/>
      <c r="T8" s="167"/>
      <c r="U8" s="167"/>
      <c r="V8" s="167"/>
      <c r="W8" s="167"/>
      <c r="X8" s="167"/>
      <c r="Y8" s="167"/>
      <c r="Z8" s="167"/>
      <c r="AA8" s="167"/>
      <c r="AB8" s="167"/>
      <c r="AC8" s="165"/>
      <c r="AD8" s="165"/>
      <c r="AE8" s="165"/>
      <c r="AF8" s="165"/>
      <c r="AG8" s="165"/>
      <c r="AH8" s="165"/>
      <c r="AI8" s="167"/>
      <c r="AJ8" s="167"/>
      <c r="AK8" s="167"/>
      <c r="AL8" s="167"/>
      <c r="AM8" s="167"/>
      <c r="AN8" s="167"/>
      <c r="AO8" s="167"/>
      <c r="AP8" s="167"/>
      <c r="AQ8" s="167"/>
      <c r="AR8" s="167"/>
      <c r="AS8" s="167"/>
      <c r="AT8" s="167"/>
      <c r="AU8" s="167"/>
      <c r="AV8" s="167"/>
      <c r="AW8" s="167"/>
      <c r="AX8" s="167"/>
      <c r="AY8" s="167"/>
      <c r="AZ8" s="167"/>
      <c r="BA8" s="167"/>
      <c r="BB8" s="167"/>
      <c r="BC8" s="167"/>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65"/>
      <c r="DL8" s="265"/>
      <c r="DM8" s="265"/>
      <c r="DN8" s="265"/>
      <c r="DO8" s="265"/>
      <c r="DP8" s="265"/>
      <c r="DQ8" s="265"/>
      <c r="DR8" s="265"/>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25"/>
      <c r="FF8" s="225"/>
      <c r="FG8" s="225"/>
      <c r="FH8" s="225"/>
      <c r="FI8" s="225"/>
      <c r="FJ8" s="225"/>
      <c r="FK8" s="225"/>
      <c r="FL8" s="225"/>
      <c r="FM8" s="225"/>
      <c r="FN8" s="225"/>
      <c r="FO8" s="225"/>
      <c r="FP8" s="225"/>
      <c r="FQ8" s="225"/>
      <c r="FR8" s="225"/>
    </row>
    <row r="9" spans="1:174" ht="47.25" x14ac:dyDescent="0.25">
      <c r="A9" s="323">
        <v>5</v>
      </c>
      <c r="B9" s="337" t="s">
        <v>242</v>
      </c>
      <c r="C9" s="342"/>
      <c r="D9" s="167"/>
      <c r="E9" s="167"/>
      <c r="F9" s="167"/>
      <c r="G9" s="167"/>
      <c r="H9" s="167"/>
      <c r="I9" s="167"/>
      <c r="J9" s="167"/>
      <c r="K9" s="167"/>
      <c r="L9" s="167"/>
      <c r="M9" s="167"/>
      <c r="N9" s="167"/>
      <c r="O9" s="167"/>
      <c r="P9" s="167"/>
      <c r="Q9" s="167"/>
      <c r="R9" s="167"/>
      <c r="S9" s="167"/>
      <c r="T9" s="167"/>
      <c r="U9" s="167"/>
      <c r="V9" s="167" t="s">
        <v>493</v>
      </c>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65"/>
      <c r="DL9" s="265"/>
      <c r="DM9" s="265"/>
      <c r="DN9" s="265"/>
      <c r="DO9" s="265"/>
      <c r="DP9" s="265"/>
      <c r="DQ9" s="265"/>
      <c r="DR9" s="265"/>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25"/>
      <c r="FF9" s="225"/>
      <c r="FG9" s="225"/>
      <c r="FH9" s="225"/>
      <c r="FI9" s="225"/>
      <c r="FJ9" s="225"/>
      <c r="FK9" s="225"/>
      <c r="FL9" s="225"/>
      <c r="FM9" s="225"/>
      <c r="FN9" s="225"/>
      <c r="FO9" s="225"/>
      <c r="FP9" s="225"/>
      <c r="FQ9" s="225"/>
      <c r="FR9" s="225"/>
    </row>
    <row r="10" spans="1:174" ht="63" x14ac:dyDescent="0.25">
      <c r="A10" s="323">
        <v>6</v>
      </c>
      <c r="B10" s="337" t="s">
        <v>243</v>
      </c>
      <c r="C10" s="342"/>
      <c r="D10" s="167"/>
      <c r="E10" s="167"/>
      <c r="F10" s="167"/>
      <c r="G10" s="167"/>
      <c r="H10" s="167"/>
      <c r="I10" s="167"/>
      <c r="J10" s="167"/>
      <c r="K10" s="167"/>
      <c r="L10" s="167"/>
      <c r="M10" s="348">
        <v>1</v>
      </c>
      <c r="N10" s="348">
        <v>1</v>
      </c>
      <c r="O10" s="348">
        <v>1</v>
      </c>
      <c r="P10" s="348">
        <v>1</v>
      </c>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65"/>
      <c r="DL10" s="265"/>
      <c r="DM10" s="265"/>
      <c r="DN10" s="265"/>
      <c r="DO10" s="265"/>
      <c r="DP10" s="265"/>
      <c r="DQ10" s="265"/>
      <c r="DR10" s="265"/>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25"/>
      <c r="FF10" s="225"/>
      <c r="FG10" s="225"/>
      <c r="FH10" s="225"/>
      <c r="FI10" s="225"/>
      <c r="FJ10" s="225"/>
      <c r="FK10" s="225"/>
      <c r="FL10" s="225"/>
      <c r="FM10" s="225"/>
      <c r="FN10" s="225"/>
      <c r="FO10" s="225"/>
      <c r="FP10" s="225"/>
      <c r="FQ10" s="225"/>
      <c r="FR10" s="225"/>
    </row>
    <row r="11" spans="1:174" ht="47.25" x14ac:dyDescent="0.25">
      <c r="A11" s="323">
        <v>7</v>
      </c>
      <c r="B11" s="337" t="s">
        <v>244</v>
      </c>
      <c r="C11" s="342"/>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349">
        <v>1</v>
      </c>
      <c r="AE11" s="349">
        <v>1</v>
      </c>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65"/>
      <c r="DL11" s="265"/>
      <c r="DM11" s="265"/>
      <c r="DN11" s="265"/>
      <c r="DO11" s="265"/>
      <c r="DP11" s="265"/>
      <c r="DQ11" s="265"/>
      <c r="DR11" s="265"/>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25"/>
      <c r="FF11" s="225"/>
      <c r="FG11" s="225"/>
      <c r="FH11" s="225"/>
      <c r="FI11" s="225"/>
      <c r="FJ11" s="225"/>
      <c r="FK11" s="225"/>
      <c r="FL11" s="225"/>
      <c r="FM11" s="225"/>
      <c r="FN11" s="225"/>
      <c r="FO11" s="225"/>
      <c r="FP11" s="225"/>
      <c r="FQ11" s="225"/>
      <c r="FR11" s="225"/>
    </row>
    <row r="12" spans="1:174" ht="31.5" x14ac:dyDescent="0.25">
      <c r="A12" s="323">
        <v>8</v>
      </c>
      <c r="B12" s="337" t="s">
        <v>245</v>
      </c>
      <c r="C12" s="343"/>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65"/>
      <c r="DL12" s="265"/>
      <c r="DM12" s="265"/>
      <c r="DN12" s="265"/>
      <c r="DO12" s="265"/>
      <c r="DP12" s="265"/>
      <c r="DQ12" s="265"/>
      <c r="DR12" s="265"/>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25"/>
      <c r="FF12" s="225"/>
      <c r="FG12" s="225"/>
      <c r="FH12" s="225"/>
      <c r="FI12" s="225"/>
      <c r="FJ12" s="225"/>
      <c r="FK12" s="225"/>
      <c r="FL12" s="225"/>
      <c r="FM12" s="225"/>
      <c r="FN12" s="225"/>
      <c r="FO12" s="225"/>
      <c r="FP12" s="225"/>
      <c r="FQ12" s="225"/>
      <c r="FR12" s="225"/>
    </row>
    <row r="13" spans="1:174" ht="47.25" x14ac:dyDescent="0.25">
      <c r="A13" s="323">
        <v>9</v>
      </c>
      <c r="B13" s="337" t="s">
        <v>246</v>
      </c>
      <c r="C13" s="34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65"/>
      <c r="DL13" s="265"/>
      <c r="DM13" s="265"/>
      <c r="DN13" s="265"/>
      <c r="DO13" s="265"/>
      <c r="DP13" s="265"/>
      <c r="DQ13" s="265"/>
      <c r="DR13" s="265"/>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25"/>
      <c r="FF13" s="225"/>
      <c r="FG13" s="225"/>
      <c r="FH13" s="225"/>
      <c r="FI13" s="225"/>
      <c r="FJ13" s="225"/>
      <c r="FK13" s="225"/>
      <c r="FL13" s="225"/>
      <c r="FM13" s="225"/>
      <c r="FN13" s="225"/>
      <c r="FO13" s="225"/>
      <c r="FP13" s="225"/>
      <c r="FQ13" s="225"/>
      <c r="FR13" s="225"/>
    </row>
    <row r="14" spans="1:174" ht="31.5" x14ac:dyDescent="0.25">
      <c r="A14" s="323">
        <v>10</v>
      </c>
      <c r="B14" s="337" t="s">
        <v>247</v>
      </c>
      <c r="C14" s="344"/>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65"/>
      <c r="DL14" s="265"/>
      <c r="DM14" s="265"/>
      <c r="DN14" s="265"/>
      <c r="DO14" s="265"/>
      <c r="DP14" s="265"/>
      <c r="DQ14" s="265"/>
      <c r="DR14" s="265"/>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25"/>
      <c r="FF14" s="225"/>
      <c r="FG14" s="225"/>
      <c r="FH14" s="225"/>
      <c r="FI14" s="225"/>
      <c r="FJ14" s="225"/>
      <c r="FK14" s="225"/>
      <c r="FL14" s="225"/>
      <c r="FM14" s="225"/>
      <c r="FN14" s="225"/>
      <c r="FO14" s="225"/>
      <c r="FP14" s="225"/>
      <c r="FQ14" s="225"/>
      <c r="FR14" s="225"/>
    </row>
    <row r="15" spans="1:174" x14ac:dyDescent="0.25">
      <c r="A15" s="323"/>
      <c r="B15" s="337"/>
      <c r="C15" s="3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65"/>
      <c r="DL15" s="265"/>
      <c r="DM15" s="265"/>
      <c r="DN15" s="265"/>
      <c r="DO15" s="265"/>
      <c r="DP15" s="265"/>
      <c r="DQ15" s="265"/>
      <c r="DR15" s="265"/>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25"/>
      <c r="FF15" s="225"/>
      <c r="FG15" s="225"/>
      <c r="FH15" s="225"/>
      <c r="FI15" s="225"/>
      <c r="FJ15" s="225"/>
      <c r="FK15" s="225"/>
      <c r="FL15" s="225"/>
      <c r="FM15" s="225"/>
      <c r="FN15" s="225"/>
      <c r="FO15" s="225"/>
      <c r="FP15" s="225"/>
      <c r="FQ15" s="225"/>
      <c r="FR15" s="225"/>
    </row>
    <row r="16" spans="1:174" x14ac:dyDescent="0.25">
      <c r="A16" s="323"/>
      <c r="B16" s="347" t="s">
        <v>110</v>
      </c>
      <c r="C16" s="344"/>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65"/>
      <c r="DL16" s="265"/>
      <c r="DM16" s="265"/>
      <c r="DN16" s="265"/>
      <c r="DO16" s="265"/>
      <c r="DP16" s="265"/>
      <c r="DQ16" s="265"/>
      <c r="DR16" s="265"/>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25"/>
      <c r="FF16" s="225"/>
      <c r="FG16" s="225"/>
      <c r="FH16" s="225"/>
      <c r="FI16" s="225"/>
      <c r="FJ16" s="225"/>
      <c r="FK16" s="225"/>
      <c r="FL16" s="225"/>
      <c r="FM16" s="225"/>
      <c r="FN16" s="225"/>
      <c r="FO16" s="225"/>
      <c r="FP16" s="225"/>
      <c r="FQ16" s="225"/>
      <c r="FR16" s="225"/>
    </row>
    <row r="17" spans="1:174" ht="110.25" x14ac:dyDescent="0.25">
      <c r="A17" s="323">
        <v>1</v>
      </c>
      <c r="B17" s="337" t="s">
        <v>24</v>
      </c>
      <c r="C17" s="344"/>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2"/>
      <c r="AE17" s="285">
        <v>1</v>
      </c>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65"/>
      <c r="DL17" s="265"/>
      <c r="DM17" s="265"/>
      <c r="DN17" s="265"/>
      <c r="DO17" s="265"/>
      <c r="DP17" s="265"/>
      <c r="DQ17" s="265"/>
      <c r="DR17" s="265"/>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25"/>
      <c r="FF17" s="225"/>
      <c r="FG17" s="225"/>
      <c r="FH17" s="225"/>
      <c r="FI17" s="225"/>
      <c r="FJ17" s="225"/>
      <c r="FK17" s="225"/>
      <c r="FL17" s="225"/>
      <c r="FM17" s="225"/>
      <c r="FN17" s="225"/>
      <c r="FO17" s="225"/>
      <c r="FP17" s="225"/>
      <c r="FQ17" s="225"/>
      <c r="FR17" s="225"/>
    </row>
    <row r="18" spans="1:174" ht="31.5" x14ac:dyDescent="0.25">
      <c r="A18" s="323">
        <v>2</v>
      </c>
      <c r="B18" s="337" t="s">
        <v>248</v>
      </c>
      <c r="C18" s="344"/>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284">
        <v>1</v>
      </c>
      <c r="AB18" s="284">
        <v>1</v>
      </c>
      <c r="AC18" s="284">
        <v>1</v>
      </c>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65"/>
      <c r="DL18" s="265"/>
      <c r="DM18" s="265"/>
      <c r="DN18" s="265"/>
      <c r="DO18" s="265"/>
      <c r="DP18" s="265"/>
      <c r="DQ18" s="265"/>
      <c r="DR18" s="265"/>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90">
        <v>1</v>
      </c>
      <c r="EY18" s="290">
        <v>1</v>
      </c>
      <c r="EZ18" s="291">
        <v>1</v>
      </c>
      <c r="FA18" s="291">
        <v>1</v>
      </c>
      <c r="FB18" s="292">
        <v>1</v>
      </c>
      <c r="FC18" s="292">
        <v>1</v>
      </c>
      <c r="FD18" s="292">
        <v>1</v>
      </c>
      <c r="FE18" s="292">
        <v>1</v>
      </c>
      <c r="FF18" s="290">
        <v>1</v>
      </c>
      <c r="FG18" s="290">
        <v>1</v>
      </c>
      <c r="FH18" s="290">
        <v>1</v>
      </c>
      <c r="FI18" s="291">
        <v>1</v>
      </c>
      <c r="FJ18" s="291">
        <v>1</v>
      </c>
      <c r="FK18" s="291">
        <v>1</v>
      </c>
      <c r="FL18" s="291">
        <v>1</v>
      </c>
      <c r="FM18" s="225"/>
      <c r="FN18" s="225"/>
      <c r="FO18" s="225"/>
      <c r="FP18" s="225"/>
      <c r="FQ18" s="225"/>
      <c r="FR18" s="225"/>
    </row>
    <row r="19" spans="1:174" ht="173.25" x14ac:dyDescent="0.25">
      <c r="A19" s="323">
        <v>3</v>
      </c>
      <c r="B19" s="337" t="s">
        <v>249</v>
      </c>
      <c r="C19" s="324"/>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162"/>
      <c r="AG19" s="162"/>
      <c r="AH19" s="288">
        <v>1</v>
      </c>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row>
    <row r="20" spans="1:174" ht="63" x14ac:dyDescent="0.25">
      <c r="A20" s="323">
        <v>4</v>
      </c>
      <c r="B20" s="337" t="s">
        <v>250</v>
      </c>
      <c r="C20" s="3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row>
    <row r="21" spans="1:174" ht="63" x14ac:dyDescent="0.25">
      <c r="A21" s="323">
        <v>5</v>
      </c>
      <c r="B21" s="337" t="s">
        <v>251</v>
      </c>
      <c r="C21" s="3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93">
        <v>1</v>
      </c>
      <c r="BE21" s="293">
        <v>1</v>
      </c>
      <c r="BF21" s="293">
        <v>1</v>
      </c>
      <c r="BG21" s="294">
        <v>1</v>
      </c>
      <c r="BH21" s="294">
        <v>1</v>
      </c>
      <c r="BI21" s="294">
        <v>1</v>
      </c>
      <c r="BJ21" s="295">
        <v>1</v>
      </c>
      <c r="BK21" s="295">
        <v>1</v>
      </c>
      <c r="BL21" s="295">
        <v>1</v>
      </c>
      <c r="BM21" s="295">
        <v>1</v>
      </c>
      <c r="BN21" s="296">
        <v>1</v>
      </c>
      <c r="BO21" s="296">
        <v>1</v>
      </c>
      <c r="BP21" s="296">
        <v>1</v>
      </c>
      <c r="BQ21" s="297">
        <v>1</v>
      </c>
      <c r="BR21" s="297">
        <v>1</v>
      </c>
      <c r="BS21" s="297">
        <v>1</v>
      </c>
      <c r="BT21" s="293">
        <v>1</v>
      </c>
      <c r="BU21" s="293">
        <v>1</v>
      </c>
      <c r="BV21" s="293">
        <v>1</v>
      </c>
      <c r="BW21" s="294">
        <v>1</v>
      </c>
      <c r="BX21" s="294">
        <v>1</v>
      </c>
      <c r="BY21" s="294">
        <v>1</v>
      </c>
      <c r="BZ21" s="295">
        <v>1</v>
      </c>
      <c r="CA21" s="295">
        <v>1</v>
      </c>
      <c r="CB21" s="295">
        <v>1</v>
      </c>
      <c r="CC21" s="295">
        <v>1</v>
      </c>
      <c r="CD21" s="296">
        <v>1</v>
      </c>
      <c r="CE21" s="296">
        <v>1</v>
      </c>
      <c r="CF21" s="296">
        <v>1</v>
      </c>
      <c r="CG21" s="297">
        <v>1</v>
      </c>
      <c r="CH21" s="297">
        <v>1</v>
      </c>
      <c r="CI21" s="297">
        <v>1</v>
      </c>
      <c r="CJ21" s="293">
        <v>1</v>
      </c>
      <c r="CK21" s="293">
        <v>1</v>
      </c>
      <c r="CL21" s="293">
        <v>1</v>
      </c>
      <c r="CM21" s="294">
        <v>1</v>
      </c>
      <c r="CN21" s="294">
        <v>1</v>
      </c>
      <c r="CO21" s="294">
        <v>1</v>
      </c>
      <c r="CP21" s="294">
        <v>1</v>
      </c>
      <c r="CQ21" s="295">
        <v>1</v>
      </c>
      <c r="CR21" s="295">
        <v>1</v>
      </c>
      <c r="CS21" s="295">
        <v>1</v>
      </c>
      <c r="CT21" s="295">
        <v>1</v>
      </c>
      <c r="CU21" s="297">
        <v>1</v>
      </c>
      <c r="CV21" s="297">
        <v>1</v>
      </c>
      <c r="CW21" s="297">
        <v>1</v>
      </c>
      <c r="CX21" s="297">
        <v>1</v>
      </c>
      <c r="CY21" s="293">
        <v>1</v>
      </c>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row>
    <row r="22" spans="1:174" ht="63" x14ac:dyDescent="0.25">
      <c r="A22" s="323">
        <v>6</v>
      </c>
      <c r="B22" s="337" t="s">
        <v>252</v>
      </c>
      <c r="C22" s="325"/>
      <c r="D22" s="225"/>
      <c r="E22" s="225"/>
      <c r="F22" s="225"/>
      <c r="G22" s="225"/>
      <c r="H22" s="225"/>
      <c r="I22" s="225"/>
      <c r="J22" s="225"/>
      <c r="K22" s="225"/>
      <c r="L22" s="225"/>
      <c r="M22" s="289">
        <v>1</v>
      </c>
      <c r="N22" s="289">
        <v>1</v>
      </c>
      <c r="O22" s="289">
        <v>1</v>
      </c>
      <c r="P22" s="289">
        <v>1</v>
      </c>
      <c r="Q22" s="287">
        <v>1</v>
      </c>
      <c r="R22" s="287">
        <v>1</v>
      </c>
      <c r="S22" s="162"/>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row>
    <row r="23" spans="1:174" ht="94.5" x14ac:dyDescent="0.25">
      <c r="A23" s="323">
        <v>7</v>
      </c>
      <c r="B23" s="337" t="s">
        <v>253</v>
      </c>
      <c r="C23" s="3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row>
    <row r="24" spans="1:174" ht="63" x14ac:dyDescent="0.25">
      <c r="A24" s="323">
        <v>8</v>
      </c>
      <c r="B24" s="337" t="s">
        <v>254</v>
      </c>
      <c r="C24" s="3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row>
    <row r="25" spans="1:174" ht="63" x14ac:dyDescent="0.25">
      <c r="A25" s="323">
        <v>9</v>
      </c>
      <c r="B25" s="337" t="s">
        <v>255</v>
      </c>
      <c r="C25" s="3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row>
    <row r="26" spans="1:174" x14ac:dyDescent="0.25">
      <c r="B26" s="337"/>
      <c r="C26" s="3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row>
    <row r="27" spans="1:174" x14ac:dyDescent="0.25">
      <c r="B27" s="347" t="s">
        <v>111</v>
      </c>
      <c r="C27" s="3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row>
    <row r="28" spans="1:174" ht="63" x14ac:dyDescent="0.25">
      <c r="A28" s="340">
        <v>1</v>
      </c>
      <c r="B28" s="328" t="s">
        <v>256</v>
      </c>
      <c r="C28" s="3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68"/>
      <c r="CX28" s="268"/>
      <c r="CY28" s="268"/>
      <c r="CZ28" s="298">
        <v>1</v>
      </c>
      <c r="DA28" s="298">
        <v>1</v>
      </c>
      <c r="DB28" s="298">
        <v>1</v>
      </c>
      <c r="DC28" s="299">
        <v>1</v>
      </c>
      <c r="DD28" s="299">
        <v>1</v>
      </c>
      <c r="DE28" s="299">
        <v>1</v>
      </c>
      <c r="DF28" s="300">
        <v>1</v>
      </c>
      <c r="DG28" s="300">
        <v>1</v>
      </c>
      <c r="DH28" s="300">
        <v>1</v>
      </c>
      <c r="DI28" s="300">
        <v>1</v>
      </c>
      <c r="DJ28" s="298">
        <v>1</v>
      </c>
      <c r="DK28" s="298">
        <v>1</v>
      </c>
      <c r="DL28" s="298">
        <v>1</v>
      </c>
      <c r="DM28" s="298">
        <v>1</v>
      </c>
      <c r="DN28" s="298">
        <v>1</v>
      </c>
      <c r="DO28" s="299">
        <v>1</v>
      </c>
      <c r="DP28" s="299">
        <v>1</v>
      </c>
      <c r="DQ28" s="299">
        <v>1</v>
      </c>
      <c r="DR28" s="299">
        <v>1</v>
      </c>
      <c r="DS28" s="300">
        <v>1</v>
      </c>
      <c r="DT28" s="300">
        <v>1</v>
      </c>
      <c r="DU28" s="300">
        <v>1</v>
      </c>
      <c r="DV28" s="298">
        <v>1</v>
      </c>
      <c r="DW28" s="298">
        <v>1</v>
      </c>
      <c r="DX28" s="299">
        <v>1</v>
      </c>
      <c r="DY28" s="299">
        <v>1</v>
      </c>
      <c r="DZ28" s="299">
        <v>1</v>
      </c>
      <c r="EA28" s="299">
        <v>1</v>
      </c>
      <c r="EB28" s="300">
        <v>1</v>
      </c>
      <c r="EC28" s="300">
        <v>1</v>
      </c>
      <c r="ED28" s="300">
        <v>1</v>
      </c>
      <c r="EE28" s="300">
        <v>1</v>
      </c>
      <c r="EF28" s="300">
        <v>1</v>
      </c>
      <c r="EG28" s="298">
        <v>1</v>
      </c>
      <c r="EH28" s="298">
        <v>1</v>
      </c>
      <c r="EI28" s="299">
        <v>1</v>
      </c>
      <c r="EJ28" s="299">
        <v>1</v>
      </c>
      <c r="EK28" s="299">
        <v>1</v>
      </c>
      <c r="EL28" s="300">
        <v>1</v>
      </c>
      <c r="EM28" s="300">
        <v>1</v>
      </c>
      <c r="EN28" s="298">
        <v>1</v>
      </c>
      <c r="EO28" s="298">
        <v>1</v>
      </c>
      <c r="EP28" s="299">
        <v>1</v>
      </c>
      <c r="EQ28" s="299">
        <v>1</v>
      </c>
      <c r="ER28" s="300">
        <v>1</v>
      </c>
      <c r="ES28" s="300">
        <v>1</v>
      </c>
      <c r="ET28" s="298">
        <v>1</v>
      </c>
      <c r="EU28" s="298">
        <v>1</v>
      </c>
      <c r="EV28" s="299">
        <v>1</v>
      </c>
      <c r="EW28" s="299">
        <v>1</v>
      </c>
      <c r="EX28" s="225"/>
      <c r="EY28" s="225"/>
      <c r="EZ28" s="225"/>
      <c r="FA28" s="225"/>
      <c r="FB28" s="225"/>
      <c r="FC28" s="225"/>
      <c r="FD28" s="225"/>
      <c r="FE28" s="225"/>
      <c r="FF28" s="225"/>
      <c r="FG28" s="225"/>
      <c r="FH28" s="225"/>
      <c r="FI28" s="225"/>
      <c r="FJ28" s="225"/>
      <c r="FK28" s="225"/>
      <c r="FL28" s="225"/>
      <c r="FM28" s="225"/>
      <c r="FN28" s="225"/>
      <c r="FO28" s="225"/>
      <c r="FP28" s="225"/>
      <c r="FQ28" s="225"/>
      <c r="FR28" s="225"/>
    </row>
    <row r="29" spans="1:174" ht="59.25" customHeight="1" x14ac:dyDescent="0.25">
      <c r="A29" s="161">
        <v>2</v>
      </c>
      <c r="B29" s="328" t="s">
        <v>257</v>
      </c>
      <c r="C29" s="3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82"/>
      <c r="AG29" s="283">
        <v>1</v>
      </c>
      <c r="AH29" s="282"/>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c r="FH29" s="225"/>
      <c r="FI29" s="225"/>
      <c r="FJ29" s="225"/>
      <c r="FK29" s="225"/>
      <c r="FL29" s="225"/>
      <c r="FM29" s="225"/>
      <c r="FN29" s="225"/>
      <c r="FO29" s="225"/>
      <c r="FP29" s="225"/>
      <c r="FQ29" s="225"/>
      <c r="FR29" s="225"/>
    </row>
    <row r="30" spans="1:174" ht="31.5" x14ac:dyDescent="0.25">
      <c r="A30" s="161">
        <v>3</v>
      </c>
      <c r="B30" s="328" t="s">
        <v>217</v>
      </c>
      <c r="C30" s="3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5"/>
      <c r="FH30" s="225"/>
      <c r="FI30" s="225"/>
      <c r="FJ30" s="225"/>
      <c r="FK30" s="225"/>
      <c r="FL30" s="225"/>
      <c r="FM30" s="225"/>
      <c r="FN30" s="225"/>
      <c r="FO30" s="225"/>
      <c r="FP30" s="225"/>
      <c r="FQ30" s="225"/>
      <c r="FR30" s="225"/>
    </row>
    <row r="31" spans="1:174" ht="40.5" customHeight="1" x14ac:dyDescent="0.25">
      <c r="A31" s="161">
        <v>4</v>
      </c>
      <c r="B31" s="328" t="s">
        <v>258</v>
      </c>
      <c r="C31" s="3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row>
    <row r="32" spans="1:174" ht="44.25" customHeight="1" x14ac:dyDescent="0.25">
      <c r="A32" s="161">
        <v>5</v>
      </c>
      <c r="B32" s="328" t="s">
        <v>259</v>
      </c>
      <c r="C32" s="3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5"/>
      <c r="FA32" s="225"/>
      <c r="FB32" s="225"/>
      <c r="FC32" s="225"/>
      <c r="FD32" s="225"/>
      <c r="FE32" s="225"/>
      <c r="FF32" s="225"/>
      <c r="FG32" s="225"/>
      <c r="FH32" s="225"/>
      <c r="FI32" s="225"/>
      <c r="FJ32" s="225"/>
      <c r="FK32" s="225"/>
      <c r="FL32" s="225"/>
      <c r="FM32" s="225"/>
      <c r="FN32" s="225"/>
      <c r="FO32" s="225"/>
      <c r="FP32" s="225"/>
      <c r="FQ32" s="225"/>
      <c r="FR32" s="225"/>
    </row>
    <row r="33" spans="1:174" x14ac:dyDescent="0.25">
      <c r="B33" s="328"/>
      <c r="C33" s="3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5"/>
      <c r="FF33" s="225"/>
      <c r="FG33" s="225"/>
      <c r="FH33" s="225"/>
      <c r="FI33" s="225"/>
      <c r="FJ33" s="225"/>
      <c r="FK33" s="225"/>
      <c r="FL33" s="225"/>
      <c r="FM33" s="225"/>
      <c r="FN33" s="225"/>
      <c r="FO33" s="225"/>
      <c r="FP33" s="225"/>
      <c r="FQ33" s="225"/>
      <c r="FR33" s="225"/>
    </row>
    <row r="34" spans="1:174" x14ac:dyDescent="0.25">
      <c r="B34" s="347" t="s">
        <v>33</v>
      </c>
      <c r="C34" s="3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225"/>
      <c r="ET34" s="225"/>
      <c r="EU34" s="225"/>
      <c r="EV34" s="225"/>
      <c r="EW34" s="225"/>
      <c r="EX34" s="225"/>
      <c r="EY34" s="225"/>
      <c r="EZ34" s="225"/>
      <c r="FA34" s="225"/>
      <c r="FB34" s="225"/>
      <c r="FC34" s="225"/>
      <c r="FD34" s="225"/>
      <c r="FE34" s="225"/>
      <c r="FF34" s="225"/>
      <c r="FG34" s="225"/>
      <c r="FH34" s="225"/>
      <c r="FI34" s="225"/>
      <c r="FJ34" s="225"/>
      <c r="FK34" s="225"/>
      <c r="FL34" s="225"/>
      <c r="FM34" s="225"/>
      <c r="FN34" s="225"/>
      <c r="FO34" s="225"/>
      <c r="FP34" s="225"/>
      <c r="FQ34" s="225"/>
      <c r="FR34" s="225"/>
    </row>
    <row r="35" spans="1:174" ht="63" x14ac:dyDescent="0.25">
      <c r="A35" s="161">
        <v>1</v>
      </c>
      <c r="B35" s="337" t="s">
        <v>218</v>
      </c>
      <c r="C35" s="3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83">
        <v>1</v>
      </c>
      <c r="AG35" s="283">
        <v>1</v>
      </c>
      <c r="AH35" s="283">
        <v>1</v>
      </c>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225"/>
      <c r="EM35" s="225"/>
      <c r="EN35" s="268"/>
      <c r="EO35" s="268"/>
      <c r="EP35" s="268"/>
      <c r="EQ35" s="268"/>
      <c r="ER35" s="268"/>
      <c r="ES35" s="268"/>
      <c r="ET35" s="268"/>
      <c r="EU35" s="268"/>
      <c r="EV35" s="268"/>
      <c r="EW35" s="268"/>
      <c r="EX35" s="268"/>
      <c r="EY35" s="268"/>
      <c r="EZ35" s="268"/>
      <c r="FA35" s="268"/>
      <c r="FB35" s="268"/>
      <c r="FC35" s="268"/>
      <c r="FD35" s="268"/>
      <c r="FE35" s="268"/>
      <c r="FF35" s="225"/>
      <c r="FG35" s="225"/>
      <c r="FH35" s="225"/>
      <c r="FI35" s="225"/>
      <c r="FJ35" s="225"/>
      <c r="FK35" s="225"/>
      <c r="FL35" s="225"/>
      <c r="FM35" s="225"/>
      <c r="FN35" s="225"/>
      <c r="FO35" s="225"/>
      <c r="FP35" s="225"/>
      <c r="FQ35" s="225"/>
      <c r="FR35" s="225"/>
    </row>
    <row r="36" spans="1:174" ht="94.5" x14ac:dyDescent="0.25">
      <c r="A36" s="161">
        <v>2</v>
      </c>
      <c r="B36" s="337" t="s">
        <v>260</v>
      </c>
      <c r="C36" s="3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301">
        <v>1</v>
      </c>
      <c r="AJ36" s="301">
        <v>1</v>
      </c>
      <c r="AK36" s="301">
        <v>1</v>
      </c>
      <c r="AL36" s="302">
        <v>1</v>
      </c>
      <c r="AM36" s="302">
        <v>1</v>
      </c>
      <c r="AN36" s="302">
        <v>1</v>
      </c>
      <c r="AO36" s="303">
        <v>1</v>
      </c>
      <c r="AP36" s="303">
        <v>1</v>
      </c>
      <c r="AQ36" s="303">
        <v>1</v>
      </c>
      <c r="AR36" s="301">
        <v>1</v>
      </c>
      <c r="AS36" s="301">
        <v>1</v>
      </c>
      <c r="AT36" s="301">
        <v>1</v>
      </c>
      <c r="AU36" s="302">
        <v>1</v>
      </c>
      <c r="AV36" s="302">
        <v>1</v>
      </c>
      <c r="AW36" s="302">
        <v>1</v>
      </c>
      <c r="AX36" s="303">
        <v>1</v>
      </c>
      <c r="AY36" s="303">
        <v>1</v>
      </c>
      <c r="AZ36" s="303">
        <v>1</v>
      </c>
      <c r="BA36" s="301">
        <v>1</v>
      </c>
      <c r="BB36" s="301">
        <v>1</v>
      </c>
      <c r="BC36" s="301">
        <v>1</v>
      </c>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5"/>
      <c r="DW36" s="225"/>
      <c r="DX36" s="225"/>
      <c r="DY36" s="225"/>
      <c r="DZ36" s="225"/>
      <c r="EA36" s="225"/>
      <c r="EB36" s="225"/>
      <c r="EC36" s="225"/>
      <c r="ED36" s="225"/>
      <c r="EE36" s="225"/>
      <c r="EF36" s="225"/>
      <c r="EG36" s="225"/>
      <c r="EH36" s="225"/>
      <c r="EI36" s="225"/>
      <c r="EJ36" s="225"/>
      <c r="EK36" s="225"/>
      <c r="EL36" s="225"/>
      <c r="EM36" s="225"/>
      <c r="EN36" s="268"/>
      <c r="EO36" s="268"/>
      <c r="EP36" s="268"/>
      <c r="EQ36" s="268"/>
      <c r="ER36" s="268"/>
      <c r="ES36" s="268"/>
      <c r="ET36" s="268"/>
      <c r="EU36" s="268"/>
      <c r="EV36" s="268"/>
      <c r="EW36" s="268"/>
      <c r="EX36" s="268"/>
      <c r="EY36" s="268"/>
      <c r="EZ36" s="268"/>
      <c r="FA36" s="268"/>
      <c r="FB36" s="268"/>
      <c r="FC36" s="268"/>
      <c r="FD36" s="268"/>
      <c r="FE36" s="268"/>
      <c r="FF36" s="225"/>
      <c r="FG36" s="225"/>
      <c r="FH36" s="225"/>
      <c r="FI36" s="225"/>
      <c r="FJ36" s="225"/>
      <c r="FK36" s="225"/>
      <c r="FL36" s="225"/>
      <c r="FM36" s="225"/>
      <c r="FN36" s="225"/>
      <c r="FO36" s="225"/>
      <c r="FP36" s="225"/>
      <c r="FQ36" s="225"/>
      <c r="FR36" s="225"/>
    </row>
    <row r="37" spans="1:174" ht="63" x14ac:dyDescent="0.25">
      <c r="A37" s="161">
        <v>3</v>
      </c>
      <c r="B37" s="337" t="s">
        <v>261</v>
      </c>
      <c r="C37" s="3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5"/>
      <c r="DW37" s="225"/>
      <c r="DX37" s="225"/>
      <c r="DY37" s="225"/>
      <c r="DZ37" s="225"/>
      <c r="EA37" s="225"/>
      <c r="EB37" s="225"/>
      <c r="EC37" s="225"/>
      <c r="ED37" s="225"/>
      <c r="EE37" s="225"/>
      <c r="EF37" s="225"/>
      <c r="EG37" s="225"/>
      <c r="EH37" s="225"/>
      <c r="EI37" s="225"/>
      <c r="EJ37" s="225"/>
      <c r="EK37" s="225"/>
      <c r="EL37" s="225"/>
      <c r="EM37" s="225"/>
      <c r="EN37" s="225"/>
      <c r="EO37" s="225"/>
      <c r="EP37" s="225"/>
      <c r="EQ37" s="225"/>
      <c r="ER37" s="225"/>
      <c r="ES37" s="225"/>
      <c r="ET37" s="225"/>
      <c r="EU37" s="225"/>
      <c r="EV37" s="225"/>
      <c r="EW37" s="225"/>
      <c r="EX37" s="225"/>
      <c r="EY37" s="225"/>
      <c r="EZ37" s="225"/>
      <c r="FA37" s="225"/>
      <c r="FB37" s="225"/>
      <c r="FC37" s="225"/>
      <c r="FD37" s="225"/>
      <c r="FE37" s="225"/>
      <c r="FF37" s="225"/>
      <c r="FG37" s="225"/>
      <c r="FH37" s="225"/>
      <c r="FI37" s="225"/>
      <c r="FJ37" s="225"/>
      <c r="FK37" s="225"/>
      <c r="FL37" s="225"/>
      <c r="FM37" s="225"/>
      <c r="FN37" s="225"/>
      <c r="FO37" s="225"/>
      <c r="FP37" s="225"/>
      <c r="FQ37" s="225"/>
      <c r="FR37" s="225"/>
    </row>
    <row r="38" spans="1:174" ht="47.25" x14ac:dyDescent="0.25">
      <c r="A38" s="161">
        <v>4</v>
      </c>
      <c r="B38" s="337" t="s">
        <v>219</v>
      </c>
      <c r="C38" s="3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row>
    <row r="39" spans="1:174" ht="157.5" x14ac:dyDescent="0.25">
      <c r="A39" s="161">
        <v>5</v>
      </c>
      <c r="B39" s="337" t="s">
        <v>262</v>
      </c>
      <c r="C39" s="3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c r="FE39" s="225"/>
      <c r="FF39" s="225"/>
      <c r="FG39" s="225"/>
      <c r="FH39" s="225"/>
      <c r="FI39" s="225"/>
      <c r="FJ39" s="225"/>
      <c r="FK39" s="225"/>
      <c r="FL39" s="304"/>
      <c r="FM39" s="305">
        <v>1</v>
      </c>
      <c r="FN39" s="305">
        <v>1</v>
      </c>
      <c r="FO39" s="305">
        <v>1</v>
      </c>
      <c r="FP39" s="305">
        <v>1</v>
      </c>
      <c r="FQ39" s="305">
        <v>1</v>
      </c>
      <c r="FR39" s="305">
        <v>1</v>
      </c>
    </row>
    <row r="40" spans="1:174" x14ac:dyDescent="0.25">
      <c r="D40" s="591">
        <f>COUNTIF(D4:G39,1)</f>
        <v>4</v>
      </c>
      <c r="E40" s="591"/>
      <c r="F40" s="591"/>
      <c r="G40" s="591"/>
      <c r="H40" s="591">
        <f>COUNTIF(H4:L39,1)</f>
        <v>5</v>
      </c>
      <c r="I40" s="591"/>
      <c r="J40" s="591"/>
      <c r="K40" s="591"/>
      <c r="L40" s="591"/>
      <c r="M40" s="591">
        <f>COUNTIF(M4:P39,1)</f>
        <v>8</v>
      </c>
      <c r="N40" s="591"/>
      <c r="O40" s="591"/>
      <c r="P40" s="591"/>
      <c r="Q40" s="591">
        <f>COUNTIF(Q4:R39,1)</f>
        <v>2</v>
      </c>
      <c r="R40" s="591"/>
      <c r="S40" s="591">
        <f>COUNTIF(S4:T39,1)</f>
        <v>2</v>
      </c>
      <c r="T40" s="591"/>
      <c r="U40" s="591">
        <f>COUNTIF(U4:V39,1)</f>
        <v>2</v>
      </c>
      <c r="V40" s="591"/>
      <c r="W40" s="591">
        <f>COUNTIF(W4:X39,1)</f>
        <v>2</v>
      </c>
      <c r="X40" s="591"/>
      <c r="Y40" s="591">
        <f>COUNTIF(Y4:Z39,1)</f>
        <v>2</v>
      </c>
      <c r="Z40" s="591"/>
      <c r="AA40" s="594">
        <f>COUNTIF(AA4:AC39,1)</f>
        <v>3</v>
      </c>
      <c r="AB40" s="595"/>
      <c r="AC40" s="596"/>
      <c r="AD40" s="591">
        <f>COUNTIF(AD4:AE39,1)</f>
        <v>3</v>
      </c>
      <c r="AE40" s="591"/>
      <c r="AF40" s="591">
        <f>COUNTIF(AF4:AH39,1)</f>
        <v>5</v>
      </c>
      <c r="AG40" s="591"/>
      <c r="AH40" s="591"/>
      <c r="AI40" s="594">
        <f>COUNTIF(AI4:AK39,1)</f>
        <v>3</v>
      </c>
      <c r="AJ40" s="595"/>
      <c r="AK40" s="596"/>
      <c r="AL40" s="594">
        <f>COUNTIF(AL4:AN39,1)</f>
        <v>3</v>
      </c>
      <c r="AM40" s="595"/>
      <c r="AN40" s="596"/>
      <c r="AO40" s="594">
        <f>COUNTIF(AO4:AQ39,1)</f>
        <v>3</v>
      </c>
      <c r="AP40" s="595"/>
      <c r="AQ40" s="596"/>
      <c r="AR40" s="594">
        <f>COUNTIF(AR4:AT39,1)</f>
        <v>3</v>
      </c>
      <c r="AS40" s="595"/>
      <c r="AT40" s="596"/>
      <c r="AU40" s="594">
        <f>COUNTIF(AU4:AW39,1)</f>
        <v>3</v>
      </c>
      <c r="AV40" s="595"/>
      <c r="AW40" s="596"/>
      <c r="AX40" s="594">
        <f>COUNTIF(AX4:AZ39,1)</f>
        <v>3</v>
      </c>
      <c r="AY40" s="595"/>
      <c r="AZ40" s="596"/>
      <c r="BA40" s="594">
        <f>COUNTIF(BA4:BC39,1)</f>
        <v>3</v>
      </c>
      <c r="BB40" s="595"/>
      <c r="BC40" s="596"/>
      <c r="BD40" s="594">
        <f>COUNTIF(BD4:BF39,1)</f>
        <v>3</v>
      </c>
      <c r="BE40" s="595"/>
      <c r="BF40" s="596"/>
      <c r="BG40" s="594">
        <f>COUNTIF(BG4:BI39,1)</f>
        <v>3</v>
      </c>
      <c r="BH40" s="595"/>
      <c r="BI40" s="596"/>
      <c r="BJ40" s="591">
        <f>COUNTIF(BJ4:BM39,1)</f>
        <v>4</v>
      </c>
      <c r="BK40" s="591"/>
      <c r="BL40" s="591"/>
      <c r="BM40" s="591"/>
      <c r="BN40" s="594">
        <f>COUNTIF(BN4:BP39,1)</f>
        <v>3</v>
      </c>
      <c r="BO40" s="595"/>
      <c r="BP40" s="596"/>
      <c r="BQ40" s="594">
        <f>COUNTIF(BQ4:BS39,1)</f>
        <v>3</v>
      </c>
      <c r="BR40" s="595"/>
      <c r="BS40" s="596"/>
      <c r="BT40" s="594">
        <f>COUNTIF(BT4:BV39,1)</f>
        <v>3</v>
      </c>
      <c r="BU40" s="595"/>
      <c r="BV40" s="596"/>
      <c r="BW40" s="594">
        <f>COUNTIF(BW4:BY39,1)</f>
        <v>3</v>
      </c>
      <c r="BX40" s="595"/>
      <c r="BY40" s="596"/>
      <c r="BZ40" s="591">
        <f>COUNTIF(BZ4:CC39,1)</f>
        <v>4</v>
      </c>
      <c r="CA40" s="591"/>
      <c r="CB40" s="591"/>
      <c r="CC40" s="591"/>
      <c r="CD40" s="594">
        <f>COUNTIF(CD4:CF39,1)</f>
        <v>3</v>
      </c>
      <c r="CE40" s="595"/>
      <c r="CF40" s="596"/>
      <c r="CG40" s="594">
        <f>COUNTIF(CG4:CI39,1)</f>
        <v>3</v>
      </c>
      <c r="CH40" s="595"/>
      <c r="CI40" s="596"/>
      <c r="CJ40" s="594">
        <f>COUNTIF(CJ4:CL39,1)</f>
        <v>3</v>
      </c>
      <c r="CK40" s="595"/>
      <c r="CL40" s="596"/>
      <c r="CM40" s="591">
        <f>COUNTIF(CM4:CP39,1)</f>
        <v>4</v>
      </c>
      <c r="CN40" s="591"/>
      <c r="CO40" s="591"/>
      <c r="CP40" s="591"/>
      <c r="CQ40" s="591">
        <f>COUNTIF(CQ4:CT39,1)</f>
        <v>4</v>
      </c>
      <c r="CR40" s="591"/>
      <c r="CS40" s="591"/>
      <c r="CT40" s="591"/>
      <c r="CU40" s="591">
        <f>COUNTIF(CU4:CX39,1)</f>
        <v>4</v>
      </c>
      <c r="CV40" s="591"/>
      <c r="CW40" s="591"/>
      <c r="CX40" s="591"/>
      <c r="CY40" s="210">
        <f>COUNTIF(CY4:CY39,1)</f>
        <v>1</v>
      </c>
      <c r="CZ40" s="594">
        <f>COUNTIF(CZ4:DB39,1)</f>
        <v>3</v>
      </c>
      <c r="DA40" s="595"/>
      <c r="DB40" s="596"/>
      <c r="DC40" s="594">
        <f>COUNTIF(DC4:DE39,1)</f>
        <v>3</v>
      </c>
      <c r="DD40" s="595"/>
      <c r="DE40" s="596"/>
      <c r="DF40" s="591">
        <f>COUNTIF(DF4:DI39,1)</f>
        <v>4</v>
      </c>
      <c r="DG40" s="591"/>
      <c r="DH40" s="591"/>
      <c r="DI40" s="591"/>
      <c r="DJ40" s="591">
        <f>COUNTIF(DJ4:DN39,1)</f>
        <v>5</v>
      </c>
      <c r="DK40" s="591"/>
      <c r="DL40" s="591"/>
      <c r="DM40" s="591"/>
      <c r="DN40" s="591"/>
      <c r="DO40" s="591">
        <f>COUNTIF(DO4:DR39,1)</f>
        <v>4</v>
      </c>
      <c r="DP40" s="591"/>
      <c r="DQ40" s="591"/>
      <c r="DR40" s="591"/>
      <c r="DS40" s="594">
        <f>COUNTIF(DS4:DU39,1)</f>
        <v>3</v>
      </c>
      <c r="DT40" s="595"/>
      <c r="DU40" s="596"/>
      <c r="DV40" s="614">
        <f>COUNTIF(DV4:DW39,1)</f>
        <v>2</v>
      </c>
      <c r="DW40" s="614"/>
      <c r="DX40" s="591">
        <f>COUNTIF(DX4:EA39,1)</f>
        <v>4</v>
      </c>
      <c r="DY40" s="591"/>
      <c r="DZ40" s="591"/>
      <c r="EA40" s="591"/>
      <c r="EB40" s="591">
        <f>COUNTIF(EB4:EF39,1)</f>
        <v>5</v>
      </c>
      <c r="EC40" s="591"/>
      <c r="ED40" s="591"/>
      <c r="EE40" s="591"/>
      <c r="EF40" s="591"/>
      <c r="EG40" s="614">
        <f>COUNTIF(EG4:EH39,1)</f>
        <v>2</v>
      </c>
      <c r="EH40" s="614"/>
      <c r="EI40" s="594">
        <f>COUNTIF(EI4:EK39,1)</f>
        <v>3</v>
      </c>
      <c r="EJ40" s="595"/>
      <c r="EK40" s="596"/>
      <c r="EL40" s="614">
        <f>COUNTIF(EL4:EM39,1)</f>
        <v>2</v>
      </c>
      <c r="EM40" s="614"/>
      <c r="EN40" s="614">
        <f>COUNTIF(EN4:EO39,1)</f>
        <v>2</v>
      </c>
      <c r="EO40" s="614"/>
      <c r="EP40" s="614">
        <f>COUNTIF(EP4:EQ39,1)</f>
        <v>2</v>
      </c>
      <c r="EQ40" s="614"/>
      <c r="ER40" s="614">
        <f>COUNTIF(ER4:ES39,1)</f>
        <v>2</v>
      </c>
      <c r="ES40" s="614"/>
      <c r="ET40" s="614">
        <f>COUNTIF(ET4:EU39,1)</f>
        <v>2</v>
      </c>
      <c r="EU40" s="614"/>
      <c r="EV40" s="614">
        <f>COUNTIF(EV4:EW39,1)</f>
        <v>2</v>
      </c>
      <c r="EW40" s="614"/>
      <c r="EX40" s="614">
        <f>COUNTIF(EX4:EY39,1)</f>
        <v>2</v>
      </c>
      <c r="EY40" s="614"/>
      <c r="EZ40" s="614">
        <f>COUNTIF(EZ4:FA39,1)</f>
        <v>2</v>
      </c>
      <c r="FA40" s="614"/>
      <c r="FB40" s="591">
        <f>COUNTIF(FB4:FE39,1)</f>
        <v>4</v>
      </c>
      <c r="FC40" s="591"/>
      <c r="FD40" s="591"/>
      <c r="FE40" s="591"/>
      <c r="FF40" s="594">
        <f>COUNTIF(FF4:FH39,1)</f>
        <v>3</v>
      </c>
      <c r="FG40" s="595"/>
      <c r="FH40" s="596"/>
      <c r="FI40" s="591">
        <f>COUNTIF(FI4:FL39,1)</f>
        <v>4</v>
      </c>
      <c r="FJ40" s="591"/>
      <c r="FK40" s="591"/>
      <c r="FL40" s="591"/>
      <c r="FM40" s="615">
        <f>COUNTIF(FM4:FR39,1)</f>
        <v>6</v>
      </c>
      <c r="FN40" s="616"/>
      <c r="FO40" s="616"/>
      <c r="FP40" s="616"/>
      <c r="FQ40" s="616"/>
      <c r="FR40" s="617"/>
    </row>
  </sheetData>
  <mergeCells count="116">
    <mergeCell ref="FM40:FR40"/>
    <mergeCell ref="EX40:EY40"/>
    <mergeCell ref="EZ40:FA40"/>
    <mergeCell ref="FB40:FE40"/>
    <mergeCell ref="FF40:FH40"/>
    <mergeCell ref="FI40:FL40"/>
    <mergeCell ref="EN40:EO40"/>
    <mergeCell ref="EP40:EQ40"/>
    <mergeCell ref="ER40:ES40"/>
    <mergeCell ref="ET40:EU40"/>
    <mergeCell ref="EV40:EW40"/>
    <mergeCell ref="DV40:DW40"/>
    <mergeCell ref="DX40:EA40"/>
    <mergeCell ref="EB40:EF40"/>
    <mergeCell ref="EG40:EH40"/>
    <mergeCell ref="EI40:EK40"/>
    <mergeCell ref="EL40:EM40"/>
    <mergeCell ref="DC40:DE40"/>
    <mergeCell ref="DF40:DI40"/>
    <mergeCell ref="DJ40:DN40"/>
    <mergeCell ref="DO40:DR40"/>
    <mergeCell ref="DS40:DU40"/>
    <mergeCell ref="CJ40:CL40"/>
    <mergeCell ref="CM40:CP40"/>
    <mergeCell ref="CQ40:CT40"/>
    <mergeCell ref="CU40:CX40"/>
    <mergeCell ref="CZ40:DB40"/>
    <mergeCell ref="BT40:BV40"/>
    <mergeCell ref="BW40:BY40"/>
    <mergeCell ref="BZ40:CC40"/>
    <mergeCell ref="CD40:CF40"/>
    <mergeCell ref="CG40:CI40"/>
    <mergeCell ref="BD40:BF40"/>
    <mergeCell ref="BG40:BI40"/>
    <mergeCell ref="BJ40:BM40"/>
    <mergeCell ref="BN40:BP40"/>
    <mergeCell ref="BQ40:BS40"/>
    <mergeCell ref="FM2:FR2"/>
    <mergeCell ref="CZ2:EW2"/>
    <mergeCell ref="D40:G40"/>
    <mergeCell ref="H40:L40"/>
    <mergeCell ref="M40:P40"/>
    <mergeCell ref="Q40:R40"/>
    <mergeCell ref="S40:T40"/>
    <mergeCell ref="U40:V40"/>
    <mergeCell ref="W40:X40"/>
    <mergeCell ref="Y40:Z40"/>
    <mergeCell ref="AA40:AC40"/>
    <mergeCell ref="AD40:AE40"/>
    <mergeCell ref="AI40:AK40"/>
    <mergeCell ref="AL40:AN40"/>
    <mergeCell ref="AO40:AQ40"/>
    <mergeCell ref="D2:R2"/>
    <mergeCell ref="AU40:AW40"/>
    <mergeCell ref="AX40:AZ40"/>
    <mergeCell ref="BA40:BC40"/>
    <mergeCell ref="FF1:FH1"/>
    <mergeCell ref="EI1:EK1"/>
    <mergeCell ref="ER1:ES1"/>
    <mergeCell ref="EL1:EM1"/>
    <mergeCell ref="EX1:EY1"/>
    <mergeCell ref="AF40:AH40"/>
    <mergeCell ref="BD2:CY2"/>
    <mergeCell ref="EX2:FL2"/>
    <mergeCell ref="AR40:AT40"/>
    <mergeCell ref="FI1:FL1"/>
    <mergeCell ref="S2:AH2"/>
    <mergeCell ref="AI2:BC2"/>
    <mergeCell ref="EB1:EF1"/>
    <mergeCell ref="DS1:DU1"/>
    <mergeCell ref="EZ1:FA1"/>
    <mergeCell ref="ET1:EU1"/>
    <mergeCell ref="EN1:EO1"/>
    <mergeCell ref="EP1:EQ1"/>
    <mergeCell ref="DX1:EA1"/>
    <mergeCell ref="FB1:FE1"/>
    <mergeCell ref="EV1:EW1"/>
    <mergeCell ref="EG1:EH1"/>
    <mergeCell ref="DC1:DE1"/>
    <mergeCell ref="DF1:DI1"/>
    <mergeCell ref="DV1:DW1"/>
    <mergeCell ref="DO1:DR1"/>
    <mergeCell ref="DJ1:DN1"/>
    <mergeCell ref="CJ1:CL1"/>
    <mergeCell ref="CM1:CP1"/>
    <mergeCell ref="CQ1:CT1"/>
    <mergeCell ref="CU1:CX1"/>
    <mergeCell ref="CZ1:DB1"/>
    <mergeCell ref="BT1:BV1"/>
    <mergeCell ref="BW1:BY1"/>
    <mergeCell ref="BZ1:CC1"/>
    <mergeCell ref="CD1:CF1"/>
    <mergeCell ref="CG1:CI1"/>
    <mergeCell ref="BA1:BC1"/>
    <mergeCell ref="BD1:BF1"/>
    <mergeCell ref="BN1:BP1"/>
    <mergeCell ref="BQ1:BS1"/>
    <mergeCell ref="BG1:BI1"/>
    <mergeCell ref="BJ1:BM1"/>
    <mergeCell ref="AL1:AN1"/>
    <mergeCell ref="AO1:AQ1"/>
    <mergeCell ref="AR1:AT1"/>
    <mergeCell ref="AU1:AW1"/>
    <mergeCell ref="AX1:AZ1"/>
    <mergeCell ref="D1:G1"/>
    <mergeCell ref="H1:L1"/>
    <mergeCell ref="M1:P1"/>
    <mergeCell ref="Q1:R1"/>
    <mergeCell ref="AF1:AH1"/>
    <mergeCell ref="AI1:AK1"/>
    <mergeCell ref="AD1:AE1"/>
    <mergeCell ref="S1:T1"/>
    <mergeCell ref="U1:V1"/>
    <mergeCell ref="W1:X1"/>
    <mergeCell ref="Y1:Z1"/>
    <mergeCell ref="AA1:AC1"/>
  </mergeCells>
  <pageMargins left="0.7" right="0.7" top="0.75" bottom="0.75" header="0.3" footer="0.3"/>
  <pageSetup paperSize="9" scale="12" fitToHeight="0" orientation="portrait" horizontalDpi="4294967293"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opLeftCell="B41" zoomScale="78" zoomScaleNormal="78" workbookViewId="0">
      <selection activeCell="C71" sqref="C71"/>
    </sheetView>
  </sheetViews>
  <sheetFormatPr defaultColWidth="10.28515625" defaultRowHeight="15" x14ac:dyDescent="0.25"/>
  <cols>
    <col min="1" max="1" width="0" style="27" hidden="1" customWidth="1"/>
    <col min="2" max="2" width="3.7109375" style="36" bestFit="1" customWidth="1"/>
    <col min="3" max="3" width="9.7109375" style="43" customWidth="1"/>
    <col min="4" max="4" width="42.7109375" style="27" customWidth="1"/>
    <col min="5" max="5" width="10.7109375" style="38" customWidth="1"/>
    <col min="6" max="6" width="13.140625" style="38" customWidth="1"/>
    <col min="7" max="9" width="6.7109375" style="38" customWidth="1"/>
    <col min="10" max="10" width="21.140625" style="38" customWidth="1"/>
    <col min="11" max="11" width="11.7109375" style="39" customWidth="1"/>
    <col min="12" max="12" width="5.28515625" style="38" bestFit="1" customWidth="1"/>
    <col min="13" max="13" width="12.28515625" style="27" hidden="1" customWidth="1"/>
    <col min="14" max="14" width="12" style="27" bestFit="1" customWidth="1"/>
    <col min="15" max="15" width="12.7109375" style="27" customWidth="1"/>
    <col min="16" max="16" width="13.42578125" style="27" customWidth="1"/>
    <col min="17" max="17" width="10.28515625" style="27"/>
    <col min="18" max="18" width="16" style="27" customWidth="1"/>
    <col min="19" max="16384" width="10.28515625" style="27"/>
  </cols>
  <sheetData>
    <row r="1" spans="1:19" ht="18.75" x14ac:dyDescent="0.3">
      <c r="B1" s="618" t="s">
        <v>89</v>
      </c>
      <c r="C1" s="618"/>
      <c r="D1" s="618"/>
      <c r="E1" s="618"/>
      <c r="F1" s="618"/>
      <c r="G1" s="618"/>
      <c r="H1" s="618"/>
      <c r="I1" s="618"/>
      <c r="J1" s="618"/>
      <c r="K1" s="618"/>
      <c r="L1" s="618"/>
    </row>
    <row r="3" spans="1:19" ht="45.75" customHeight="1" x14ac:dyDescent="0.25">
      <c r="B3" s="35" t="s">
        <v>0</v>
      </c>
      <c r="C3" s="28" t="s">
        <v>53</v>
      </c>
      <c r="D3" s="28" t="s">
        <v>54</v>
      </c>
      <c r="E3" s="29" t="s">
        <v>55</v>
      </c>
      <c r="F3" s="29" t="s">
        <v>56</v>
      </c>
      <c r="G3" s="29" t="s">
        <v>57</v>
      </c>
      <c r="H3" s="29" t="s">
        <v>99</v>
      </c>
      <c r="I3" s="29" t="s">
        <v>61</v>
      </c>
      <c r="J3" s="29" t="s">
        <v>98</v>
      </c>
      <c r="K3" s="30" t="s">
        <v>58</v>
      </c>
      <c r="L3" s="29" t="s">
        <v>11</v>
      </c>
      <c r="N3" s="31"/>
      <c r="O3" s="44"/>
    </row>
    <row r="4" spans="1:19" s="32" customFormat="1" ht="15" customHeight="1" x14ac:dyDescent="0.25">
      <c r="A4" s="633"/>
      <c r="B4" s="358" t="s">
        <v>494</v>
      </c>
      <c r="C4" s="196"/>
      <c r="D4" s="178" t="s">
        <v>183</v>
      </c>
      <c r="E4" s="40">
        <v>3</v>
      </c>
      <c r="F4" s="186">
        <v>3</v>
      </c>
      <c r="G4" s="37">
        <f>E4*F4</f>
        <v>9</v>
      </c>
      <c r="H4" s="179">
        <f t="shared" ref="H4:H36" si="0">$G$48</f>
        <v>446</v>
      </c>
      <c r="I4" s="37">
        <v>146</v>
      </c>
      <c r="J4" s="37">
        <v>36</v>
      </c>
      <c r="K4" s="306">
        <f t="shared" ref="K4:K43" si="1">((G4/H4)*(I4-J4))</f>
        <v>2.2197309417040358</v>
      </c>
      <c r="L4" s="249">
        <v>2</v>
      </c>
      <c r="N4" s="45"/>
      <c r="O4" s="126">
        <v>1</v>
      </c>
      <c r="P4" s="183" t="s">
        <v>102</v>
      </c>
      <c r="Q4" s="45"/>
      <c r="R4" s="27"/>
      <c r="S4" s="27"/>
    </row>
    <row r="5" spans="1:19" s="32" customFormat="1" ht="15" customHeight="1" x14ac:dyDescent="0.25">
      <c r="A5" s="633"/>
      <c r="B5" s="358" t="s">
        <v>495</v>
      </c>
      <c r="C5" s="28"/>
      <c r="D5" s="208" t="s">
        <v>184</v>
      </c>
      <c r="E5" s="40">
        <v>3</v>
      </c>
      <c r="F5" s="186">
        <v>3</v>
      </c>
      <c r="G5" s="37">
        <f t="shared" ref="G5:G35" si="2">E5*F5</f>
        <v>9</v>
      </c>
      <c r="H5" s="179">
        <f t="shared" si="0"/>
        <v>446</v>
      </c>
      <c r="I5" s="37">
        <v>146</v>
      </c>
      <c r="J5" s="37">
        <v>36</v>
      </c>
      <c r="K5" s="306">
        <f t="shared" si="1"/>
        <v>2.2197309417040358</v>
      </c>
      <c r="L5" s="250">
        <v>2</v>
      </c>
      <c r="N5" s="48"/>
      <c r="O5" s="126">
        <v>2</v>
      </c>
      <c r="P5" s="183" t="s">
        <v>103</v>
      </c>
      <c r="Q5" s="45"/>
      <c r="R5" s="27"/>
      <c r="S5" s="27"/>
    </row>
    <row r="6" spans="1:19" s="32" customFormat="1" ht="15" customHeight="1" x14ac:dyDescent="0.25">
      <c r="A6" s="633"/>
      <c r="B6" s="358" t="s">
        <v>496</v>
      </c>
      <c r="C6" s="196"/>
      <c r="D6" s="208" t="s">
        <v>186</v>
      </c>
      <c r="E6" s="40">
        <v>3</v>
      </c>
      <c r="F6" s="186">
        <v>4</v>
      </c>
      <c r="G6" s="37">
        <f t="shared" si="2"/>
        <v>12</v>
      </c>
      <c r="H6" s="179">
        <f t="shared" si="0"/>
        <v>446</v>
      </c>
      <c r="I6" s="37">
        <v>146</v>
      </c>
      <c r="J6" s="37">
        <v>36</v>
      </c>
      <c r="K6" s="306">
        <f t="shared" si="1"/>
        <v>2.9596412556053813</v>
      </c>
      <c r="L6" s="249">
        <v>3</v>
      </c>
      <c r="N6" s="45"/>
      <c r="O6" s="126">
        <v>3</v>
      </c>
      <c r="P6" s="183" t="s">
        <v>104</v>
      </c>
      <c r="Q6" s="45"/>
      <c r="R6" s="27"/>
      <c r="S6" s="27"/>
    </row>
    <row r="7" spans="1:19" s="32" customFormat="1" ht="15" customHeight="1" x14ac:dyDescent="0.25">
      <c r="A7" s="633"/>
      <c r="B7" s="358" t="s">
        <v>497</v>
      </c>
      <c r="C7" s="28"/>
      <c r="D7" s="208" t="s">
        <v>187</v>
      </c>
      <c r="E7" s="40">
        <v>3</v>
      </c>
      <c r="F7" s="186">
        <v>3</v>
      </c>
      <c r="G7" s="37">
        <f t="shared" si="2"/>
        <v>9</v>
      </c>
      <c r="H7" s="179">
        <f t="shared" si="0"/>
        <v>446</v>
      </c>
      <c r="I7" s="37">
        <v>146</v>
      </c>
      <c r="J7" s="37">
        <v>36</v>
      </c>
      <c r="K7" s="306">
        <f t="shared" si="1"/>
        <v>2.2197309417040358</v>
      </c>
      <c r="L7" s="249">
        <v>2</v>
      </c>
      <c r="N7" s="45"/>
      <c r="O7" s="126">
        <v>4</v>
      </c>
      <c r="P7" s="183" t="s">
        <v>105</v>
      </c>
      <c r="Q7" s="45"/>
      <c r="R7" s="27"/>
      <c r="S7" s="27"/>
    </row>
    <row r="8" spans="1:19" s="32" customFormat="1" ht="15" customHeight="1" x14ac:dyDescent="0.25">
      <c r="A8" s="633"/>
      <c r="B8" s="358" t="s">
        <v>498</v>
      </c>
      <c r="C8" s="50"/>
      <c r="D8" s="208" t="s">
        <v>274</v>
      </c>
      <c r="E8" s="40">
        <v>3</v>
      </c>
      <c r="F8" s="186">
        <v>4</v>
      </c>
      <c r="G8" s="37">
        <f t="shared" si="2"/>
        <v>12</v>
      </c>
      <c r="H8" s="179">
        <f t="shared" si="0"/>
        <v>446</v>
      </c>
      <c r="I8" s="37">
        <v>146</v>
      </c>
      <c r="J8" s="37">
        <v>36</v>
      </c>
      <c r="K8" s="306">
        <f t="shared" si="1"/>
        <v>2.9596412556053813</v>
      </c>
      <c r="L8" s="249">
        <v>3</v>
      </c>
      <c r="N8" s="45"/>
      <c r="O8" s="126">
        <v>5</v>
      </c>
      <c r="P8" s="183" t="s">
        <v>106</v>
      </c>
      <c r="Q8" s="45"/>
      <c r="R8" s="27"/>
      <c r="S8" s="27"/>
    </row>
    <row r="9" spans="1:19" s="32" customFormat="1" ht="15" customHeight="1" x14ac:dyDescent="0.25">
      <c r="A9" s="633"/>
      <c r="B9" s="358" t="s">
        <v>507</v>
      </c>
      <c r="C9" s="196"/>
      <c r="D9" s="208" t="s">
        <v>188</v>
      </c>
      <c r="E9" s="40">
        <v>3</v>
      </c>
      <c r="F9" s="186">
        <v>4</v>
      </c>
      <c r="G9" s="37">
        <f>E9*F9</f>
        <v>12</v>
      </c>
      <c r="H9" s="179">
        <f t="shared" si="0"/>
        <v>446</v>
      </c>
      <c r="I9" s="37">
        <v>146</v>
      </c>
      <c r="J9" s="37">
        <v>36</v>
      </c>
      <c r="K9" s="306">
        <f t="shared" si="1"/>
        <v>2.9596412556053813</v>
      </c>
      <c r="L9" s="249">
        <v>3</v>
      </c>
      <c r="N9" s="45"/>
      <c r="O9" s="126">
        <v>6</v>
      </c>
      <c r="P9" s="183" t="s">
        <v>107</v>
      </c>
      <c r="Q9" s="45"/>
      <c r="R9" s="27"/>
      <c r="S9" s="27"/>
    </row>
    <row r="10" spans="1:19" s="32" customFormat="1" ht="15" customHeight="1" x14ac:dyDescent="0.25">
      <c r="A10" s="635"/>
      <c r="B10" s="358" t="s">
        <v>508</v>
      </c>
      <c r="C10" s="196"/>
      <c r="D10" s="208" t="s">
        <v>190</v>
      </c>
      <c r="E10" s="40">
        <v>3</v>
      </c>
      <c r="F10" s="186">
        <v>4</v>
      </c>
      <c r="G10" s="37">
        <f t="shared" si="2"/>
        <v>12</v>
      </c>
      <c r="H10" s="179">
        <f t="shared" si="0"/>
        <v>446</v>
      </c>
      <c r="I10" s="37">
        <v>146</v>
      </c>
      <c r="J10" s="37">
        <v>36</v>
      </c>
      <c r="K10" s="306">
        <f t="shared" si="1"/>
        <v>2.9596412556053813</v>
      </c>
      <c r="L10" s="249">
        <v>3</v>
      </c>
      <c r="N10" s="45"/>
      <c r="O10" s="47"/>
      <c r="P10" s="46"/>
      <c r="Q10" s="45"/>
      <c r="R10" s="27"/>
      <c r="S10" s="27"/>
    </row>
    <row r="11" spans="1:19" s="32" customFormat="1" ht="15" customHeight="1" x14ac:dyDescent="0.25">
      <c r="A11" s="635"/>
      <c r="B11" s="358" t="s">
        <v>509</v>
      </c>
      <c r="C11" s="196"/>
      <c r="D11" s="208" t="s">
        <v>191</v>
      </c>
      <c r="E11" s="40">
        <v>3</v>
      </c>
      <c r="F11" s="186">
        <v>4</v>
      </c>
      <c r="G11" s="37">
        <f t="shared" si="2"/>
        <v>12</v>
      </c>
      <c r="H11" s="179">
        <f t="shared" si="0"/>
        <v>446</v>
      </c>
      <c r="I11" s="37">
        <v>146</v>
      </c>
      <c r="J11" s="37">
        <v>36</v>
      </c>
      <c r="K11" s="306">
        <f t="shared" si="1"/>
        <v>2.9596412556053813</v>
      </c>
      <c r="L11" s="249">
        <v>3</v>
      </c>
      <c r="N11" s="45"/>
      <c r="O11" s="47"/>
      <c r="P11" s="46"/>
      <c r="Q11" s="45"/>
      <c r="R11" s="27"/>
      <c r="S11" s="27"/>
    </row>
    <row r="12" spans="1:19" s="32" customFormat="1" ht="15" customHeight="1" x14ac:dyDescent="0.25">
      <c r="A12" s="635"/>
      <c r="B12" s="358" t="s">
        <v>510</v>
      </c>
      <c r="C12" s="28"/>
      <c r="D12" s="208" t="s">
        <v>192</v>
      </c>
      <c r="E12" s="40">
        <v>3</v>
      </c>
      <c r="F12" s="186">
        <v>3</v>
      </c>
      <c r="G12" s="37">
        <f t="shared" si="2"/>
        <v>9</v>
      </c>
      <c r="H12" s="179">
        <f t="shared" si="0"/>
        <v>446</v>
      </c>
      <c r="I12" s="37">
        <v>146</v>
      </c>
      <c r="J12" s="37">
        <v>36</v>
      </c>
      <c r="K12" s="306">
        <f t="shared" si="1"/>
        <v>2.2197309417040358</v>
      </c>
      <c r="L12" s="249">
        <v>2</v>
      </c>
      <c r="N12" s="45"/>
      <c r="O12" s="47"/>
      <c r="P12" s="46"/>
      <c r="Q12" s="45"/>
      <c r="R12" s="27"/>
      <c r="S12" s="27"/>
    </row>
    <row r="13" spans="1:19" s="32" customFormat="1" ht="15" customHeight="1" x14ac:dyDescent="0.25">
      <c r="A13" s="635"/>
      <c r="B13" s="358" t="s">
        <v>511</v>
      </c>
      <c r="C13" s="50"/>
      <c r="D13" s="208" t="s">
        <v>126</v>
      </c>
      <c r="E13" s="40">
        <v>3</v>
      </c>
      <c r="F13" s="186">
        <v>3</v>
      </c>
      <c r="G13" s="37">
        <f t="shared" si="2"/>
        <v>9</v>
      </c>
      <c r="H13" s="179">
        <f t="shared" si="0"/>
        <v>446</v>
      </c>
      <c r="I13" s="37">
        <v>146</v>
      </c>
      <c r="J13" s="37">
        <v>36</v>
      </c>
      <c r="K13" s="306">
        <f t="shared" si="1"/>
        <v>2.2197309417040358</v>
      </c>
      <c r="L13" s="249">
        <v>2</v>
      </c>
      <c r="N13" s="45"/>
      <c r="O13" s="47"/>
      <c r="P13" s="46"/>
      <c r="Q13" s="45"/>
      <c r="R13" s="27"/>
      <c r="S13" s="27"/>
    </row>
    <row r="14" spans="1:19" s="32" customFormat="1" ht="15" customHeight="1" x14ac:dyDescent="0.25">
      <c r="A14" s="635"/>
      <c r="B14" s="358" t="s">
        <v>512</v>
      </c>
      <c r="C14" s="28"/>
      <c r="D14" s="208" t="s">
        <v>193</v>
      </c>
      <c r="E14" s="40">
        <v>4</v>
      </c>
      <c r="F14" s="186">
        <v>3</v>
      </c>
      <c r="G14" s="37">
        <f t="shared" si="2"/>
        <v>12</v>
      </c>
      <c r="H14" s="179">
        <f t="shared" si="0"/>
        <v>446</v>
      </c>
      <c r="I14" s="37">
        <v>146</v>
      </c>
      <c r="J14" s="37">
        <v>36</v>
      </c>
      <c r="K14" s="306">
        <f t="shared" si="1"/>
        <v>2.9596412556053813</v>
      </c>
      <c r="L14" s="249">
        <v>3</v>
      </c>
      <c r="N14" s="45"/>
      <c r="O14" s="47"/>
      <c r="P14" s="46"/>
      <c r="Q14" s="45"/>
      <c r="R14" s="27"/>
      <c r="S14" s="27"/>
    </row>
    <row r="15" spans="1:19" s="32" customFormat="1" ht="15" customHeight="1" x14ac:dyDescent="0.25">
      <c r="A15" s="635"/>
      <c r="B15" s="358" t="s">
        <v>513</v>
      </c>
      <c r="C15" s="201"/>
      <c r="D15" s="208" t="s">
        <v>115</v>
      </c>
      <c r="E15" s="40">
        <v>2</v>
      </c>
      <c r="F15" s="186">
        <v>4</v>
      </c>
      <c r="G15" s="37">
        <f t="shared" si="2"/>
        <v>8</v>
      </c>
      <c r="H15" s="179">
        <f t="shared" si="0"/>
        <v>446</v>
      </c>
      <c r="I15" s="37">
        <v>146</v>
      </c>
      <c r="J15" s="37">
        <v>36</v>
      </c>
      <c r="K15" s="306">
        <f t="shared" si="1"/>
        <v>1.9730941704035874</v>
      </c>
      <c r="L15" s="249">
        <v>2</v>
      </c>
      <c r="N15" s="45"/>
      <c r="O15" s="47"/>
      <c r="P15" s="46"/>
      <c r="Q15" s="45"/>
      <c r="R15" s="27"/>
      <c r="S15" s="27"/>
    </row>
    <row r="16" spans="1:19" s="32" customFormat="1" ht="15" customHeight="1" x14ac:dyDescent="0.25">
      <c r="A16" s="632"/>
      <c r="B16" s="358" t="s">
        <v>514</v>
      </c>
      <c r="C16" s="28"/>
      <c r="D16" s="208" t="s">
        <v>195</v>
      </c>
      <c r="E16" s="40">
        <v>3</v>
      </c>
      <c r="F16" s="186">
        <v>3</v>
      </c>
      <c r="G16" s="37">
        <f t="shared" si="2"/>
        <v>9</v>
      </c>
      <c r="H16" s="179">
        <f t="shared" si="0"/>
        <v>446</v>
      </c>
      <c r="I16" s="37">
        <v>146</v>
      </c>
      <c r="J16" s="37">
        <v>36</v>
      </c>
      <c r="K16" s="306">
        <f t="shared" si="1"/>
        <v>2.2197309417040358</v>
      </c>
      <c r="L16" s="249">
        <v>2</v>
      </c>
      <c r="N16" s="45"/>
      <c r="O16" s="47"/>
      <c r="P16" s="46"/>
      <c r="Q16" s="45"/>
      <c r="R16" s="27"/>
      <c r="S16" s="27"/>
    </row>
    <row r="17" spans="1:19" s="33" customFormat="1" ht="15" customHeight="1" x14ac:dyDescent="0.25">
      <c r="A17" s="632"/>
      <c r="B17" s="358" t="s">
        <v>515</v>
      </c>
      <c r="C17" s="28"/>
      <c r="D17" s="208" t="s">
        <v>203</v>
      </c>
      <c r="E17" s="40">
        <v>4</v>
      </c>
      <c r="F17" s="186">
        <v>2</v>
      </c>
      <c r="G17" s="37">
        <f t="shared" si="2"/>
        <v>8</v>
      </c>
      <c r="H17" s="179">
        <f t="shared" si="0"/>
        <v>446</v>
      </c>
      <c r="I17" s="37">
        <v>146</v>
      </c>
      <c r="J17" s="37">
        <v>36</v>
      </c>
      <c r="K17" s="306">
        <f t="shared" si="1"/>
        <v>1.9730941704035874</v>
      </c>
      <c r="L17" s="251">
        <v>2</v>
      </c>
      <c r="N17" s="49"/>
      <c r="O17" s="47"/>
      <c r="P17" s="46"/>
      <c r="Q17" s="49"/>
      <c r="R17" s="27"/>
      <c r="S17" s="27"/>
    </row>
    <row r="18" spans="1:19" s="33" customFormat="1" ht="15" customHeight="1" x14ac:dyDescent="0.25">
      <c r="A18" s="632"/>
      <c r="B18" s="358" t="s">
        <v>516</v>
      </c>
      <c r="C18" s="28"/>
      <c r="D18" s="208" t="s">
        <v>503</v>
      </c>
      <c r="E18" s="40">
        <v>3</v>
      </c>
      <c r="F18" s="186">
        <v>3</v>
      </c>
      <c r="G18" s="37">
        <f t="shared" si="2"/>
        <v>9</v>
      </c>
      <c r="H18" s="179">
        <f t="shared" si="0"/>
        <v>446</v>
      </c>
      <c r="I18" s="37">
        <v>146</v>
      </c>
      <c r="J18" s="37">
        <v>36</v>
      </c>
      <c r="K18" s="306">
        <f t="shared" si="1"/>
        <v>2.2197309417040358</v>
      </c>
      <c r="L18" s="251">
        <v>2</v>
      </c>
      <c r="N18" s="49"/>
      <c r="O18" s="47"/>
      <c r="P18" s="46"/>
      <c r="Q18" s="49"/>
      <c r="R18" s="27"/>
      <c r="S18" s="27"/>
    </row>
    <row r="19" spans="1:19" s="33" customFormat="1" ht="15" customHeight="1" x14ac:dyDescent="0.25">
      <c r="A19" s="632"/>
      <c r="B19" s="358" t="s">
        <v>517</v>
      </c>
      <c r="C19" s="196"/>
      <c r="D19" s="208" t="s">
        <v>196</v>
      </c>
      <c r="E19" s="40">
        <v>3</v>
      </c>
      <c r="F19" s="186">
        <v>4</v>
      </c>
      <c r="G19" s="37">
        <f t="shared" si="2"/>
        <v>12</v>
      </c>
      <c r="H19" s="179">
        <f t="shared" si="0"/>
        <v>446</v>
      </c>
      <c r="I19" s="37">
        <v>146</v>
      </c>
      <c r="J19" s="37">
        <v>36</v>
      </c>
      <c r="K19" s="306">
        <f t="shared" si="1"/>
        <v>2.9596412556053813</v>
      </c>
      <c r="L19" s="251">
        <v>3</v>
      </c>
      <c r="N19" s="49"/>
      <c r="O19" s="47"/>
      <c r="P19" s="46"/>
      <c r="Q19" s="49"/>
      <c r="R19" s="27"/>
      <c r="S19" s="27"/>
    </row>
    <row r="20" spans="1:19" s="32" customFormat="1" ht="15" customHeight="1" x14ac:dyDescent="0.25">
      <c r="A20" s="632"/>
      <c r="B20" s="358" t="s">
        <v>518</v>
      </c>
      <c r="C20" s="50"/>
      <c r="D20" s="208" t="s">
        <v>135</v>
      </c>
      <c r="E20" s="40">
        <v>4</v>
      </c>
      <c r="F20" s="186">
        <v>3</v>
      </c>
      <c r="G20" s="37">
        <f t="shared" si="2"/>
        <v>12</v>
      </c>
      <c r="H20" s="179">
        <f t="shared" si="0"/>
        <v>446</v>
      </c>
      <c r="I20" s="37">
        <v>146</v>
      </c>
      <c r="J20" s="37">
        <v>36</v>
      </c>
      <c r="K20" s="306">
        <f t="shared" si="1"/>
        <v>2.9596412556053813</v>
      </c>
      <c r="L20" s="249">
        <v>3</v>
      </c>
      <c r="N20" s="45"/>
      <c r="O20" s="47"/>
      <c r="P20" s="46"/>
      <c r="Q20" s="45"/>
      <c r="R20" s="27"/>
      <c r="S20" s="27"/>
    </row>
    <row r="21" spans="1:19" s="32" customFormat="1" ht="15" customHeight="1" x14ac:dyDescent="0.25">
      <c r="A21" s="632"/>
      <c r="B21" s="358" t="s">
        <v>519</v>
      </c>
      <c r="C21" s="28"/>
      <c r="D21" s="208" t="s">
        <v>197</v>
      </c>
      <c r="E21" s="40">
        <v>3</v>
      </c>
      <c r="F21" s="186">
        <v>3</v>
      </c>
      <c r="G21" s="37">
        <f t="shared" si="2"/>
        <v>9</v>
      </c>
      <c r="H21" s="179">
        <f t="shared" si="0"/>
        <v>446</v>
      </c>
      <c r="I21" s="37">
        <v>146</v>
      </c>
      <c r="J21" s="37">
        <v>36</v>
      </c>
      <c r="K21" s="306">
        <f t="shared" si="1"/>
        <v>2.2197309417040358</v>
      </c>
      <c r="L21" s="249">
        <v>2</v>
      </c>
      <c r="N21" s="45"/>
      <c r="O21" s="47"/>
      <c r="P21" s="46"/>
      <c r="Q21" s="45"/>
      <c r="R21" s="27"/>
      <c r="S21" s="27"/>
    </row>
    <row r="22" spans="1:19" s="32" customFormat="1" ht="15" customHeight="1" x14ac:dyDescent="0.25">
      <c r="A22" s="632"/>
      <c r="B22" s="358" t="s">
        <v>520</v>
      </c>
      <c r="C22" s="201"/>
      <c r="D22" s="208" t="s">
        <v>198</v>
      </c>
      <c r="E22" s="40">
        <v>4</v>
      </c>
      <c r="F22" s="186">
        <v>3</v>
      </c>
      <c r="G22" s="37">
        <f t="shared" si="2"/>
        <v>12</v>
      </c>
      <c r="H22" s="179">
        <f t="shared" si="0"/>
        <v>446</v>
      </c>
      <c r="I22" s="37">
        <v>146</v>
      </c>
      <c r="J22" s="37">
        <v>36</v>
      </c>
      <c r="K22" s="306">
        <f t="shared" si="1"/>
        <v>2.9596412556053813</v>
      </c>
      <c r="L22" s="249">
        <v>3</v>
      </c>
      <c r="N22" s="45"/>
      <c r="O22" s="47"/>
      <c r="P22" s="46"/>
      <c r="Q22" s="45"/>
      <c r="R22" s="27"/>
      <c r="S22" s="27"/>
    </row>
    <row r="23" spans="1:19" s="32" customFormat="1" ht="15" customHeight="1" x14ac:dyDescent="0.25">
      <c r="A23" s="632"/>
      <c r="B23" s="358" t="s">
        <v>521</v>
      </c>
      <c r="C23" s="28"/>
      <c r="D23" s="208" t="s">
        <v>142</v>
      </c>
      <c r="E23" s="40">
        <v>3</v>
      </c>
      <c r="F23" s="186">
        <v>4</v>
      </c>
      <c r="G23" s="37">
        <f t="shared" si="2"/>
        <v>12</v>
      </c>
      <c r="H23" s="179">
        <f t="shared" si="0"/>
        <v>446</v>
      </c>
      <c r="I23" s="37">
        <v>146</v>
      </c>
      <c r="J23" s="37">
        <v>36</v>
      </c>
      <c r="K23" s="306">
        <f t="shared" si="1"/>
        <v>2.9596412556053813</v>
      </c>
      <c r="L23" s="249">
        <v>3</v>
      </c>
      <c r="N23" s="45"/>
      <c r="O23" s="47"/>
      <c r="P23" s="46"/>
      <c r="Q23" s="45"/>
      <c r="R23" s="27"/>
      <c r="S23" s="27"/>
    </row>
    <row r="24" spans="1:19" s="32" customFormat="1" ht="15" customHeight="1" x14ac:dyDescent="0.25">
      <c r="A24" s="634"/>
      <c r="B24" s="358" t="s">
        <v>522</v>
      </c>
      <c r="C24" s="200"/>
      <c r="D24" s="208" t="s">
        <v>204</v>
      </c>
      <c r="E24" s="40">
        <v>4</v>
      </c>
      <c r="F24" s="186">
        <v>3</v>
      </c>
      <c r="G24" s="37">
        <f t="shared" si="2"/>
        <v>12</v>
      </c>
      <c r="H24" s="179">
        <f t="shared" si="0"/>
        <v>446</v>
      </c>
      <c r="I24" s="37">
        <v>146</v>
      </c>
      <c r="J24" s="37">
        <v>36</v>
      </c>
      <c r="K24" s="306">
        <f t="shared" si="1"/>
        <v>2.9596412556053813</v>
      </c>
      <c r="L24" s="249">
        <v>3</v>
      </c>
      <c r="N24" s="45"/>
      <c r="O24" s="47"/>
      <c r="P24" s="46"/>
      <c r="Q24" s="45"/>
      <c r="R24" s="27"/>
      <c r="S24" s="27"/>
    </row>
    <row r="25" spans="1:19" s="32" customFormat="1" ht="15" customHeight="1" x14ac:dyDescent="0.25">
      <c r="A25" s="634"/>
      <c r="B25" s="358" t="s">
        <v>523</v>
      </c>
      <c r="C25" s="200"/>
      <c r="D25" s="208" t="s">
        <v>141</v>
      </c>
      <c r="E25" s="40">
        <v>3</v>
      </c>
      <c r="F25" s="186">
        <v>3</v>
      </c>
      <c r="G25" s="37">
        <f t="shared" si="2"/>
        <v>9</v>
      </c>
      <c r="H25" s="179">
        <f t="shared" si="0"/>
        <v>446</v>
      </c>
      <c r="I25" s="37">
        <v>146</v>
      </c>
      <c r="J25" s="37">
        <v>36</v>
      </c>
      <c r="K25" s="306">
        <f t="shared" si="1"/>
        <v>2.2197309417040358</v>
      </c>
      <c r="L25" s="249">
        <v>2</v>
      </c>
      <c r="N25" s="45"/>
      <c r="O25" s="47"/>
      <c r="P25" s="46"/>
      <c r="Q25" s="45"/>
      <c r="R25" s="27"/>
      <c r="S25" s="27"/>
    </row>
    <row r="26" spans="1:19" s="32" customFormat="1" ht="15" customHeight="1" x14ac:dyDescent="0.25">
      <c r="A26" s="634"/>
      <c r="B26" s="358" t="s">
        <v>524</v>
      </c>
      <c r="C26" s="200"/>
      <c r="D26" s="208" t="s">
        <v>200</v>
      </c>
      <c r="E26" s="40">
        <v>3</v>
      </c>
      <c r="F26" s="186">
        <v>3</v>
      </c>
      <c r="G26" s="37">
        <f t="shared" si="2"/>
        <v>9</v>
      </c>
      <c r="H26" s="179">
        <f t="shared" si="0"/>
        <v>446</v>
      </c>
      <c r="I26" s="37">
        <v>146</v>
      </c>
      <c r="J26" s="37">
        <v>36</v>
      </c>
      <c r="K26" s="306">
        <f t="shared" si="1"/>
        <v>2.2197309417040358</v>
      </c>
      <c r="L26" s="249">
        <v>2</v>
      </c>
      <c r="N26" s="45"/>
      <c r="O26" s="47"/>
      <c r="P26" s="46"/>
      <c r="Q26" s="45"/>
      <c r="R26" s="27"/>
      <c r="S26" s="27"/>
    </row>
    <row r="27" spans="1:19" s="32" customFormat="1" ht="15" customHeight="1" x14ac:dyDescent="0.25">
      <c r="A27" s="634"/>
      <c r="B27" s="358" t="s">
        <v>525</v>
      </c>
      <c r="C27" s="50"/>
      <c r="D27" s="208" t="s">
        <v>145</v>
      </c>
      <c r="E27" s="40">
        <v>4</v>
      </c>
      <c r="F27" s="186">
        <v>3</v>
      </c>
      <c r="G27" s="37">
        <f t="shared" ref="G27" si="3">E27*F27</f>
        <v>12</v>
      </c>
      <c r="H27" s="179">
        <f t="shared" si="0"/>
        <v>446</v>
      </c>
      <c r="I27" s="37">
        <v>146</v>
      </c>
      <c r="J27" s="37">
        <v>36</v>
      </c>
      <c r="K27" s="306">
        <f t="shared" si="1"/>
        <v>2.9596412556053813</v>
      </c>
      <c r="L27" s="249">
        <v>3</v>
      </c>
      <c r="N27" s="45"/>
      <c r="O27" s="47"/>
      <c r="P27" s="46"/>
      <c r="Q27" s="45"/>
      <c r="R27" s="27"/>
      <c r="S27" s="27"/>
    </row>
    <row r="28" spans="1:19" s="32" customFormat="1" ht="15" customHeight="1" x14ac:dyDescent="0.25">
      <c r="A28" s="634"/>
      <c r="B28" s="358" t="s">
        <v>526</v>
      </c>
      <c r="C28" s="50"/>
      <c r="D28" s="208" t="s">
        <v>226</v>
      </c>
      <c r="E28" s="40">
        <v>4</v>
      </c>
      <c r="F28" s="186">
        <v>3</v>
      </c>
      <c r="G28" s="37">
        <f t="shared" si="2"/>
        <v>12</v>
      </c>
      <c r="H28" s="179">
        <f t="shared" si="0"/>
        <v>446</v>
      </c>
      <c r="I28" s="37">
        <v>146</v>
      </c>
      <c r="J28" s="37">
        <v>36</v>
      </c>
      <c r="K28" s="306">
        <f t="shared" si="1"/>
        <v>2.9596412556053813</v>
      </c>
      <c r="L28" s="249">
        <v>3</v>
      </c>
      <c r="N28" s="45"/>
      <c r="O28" s="47"/>
      <c r="P28" s="46"/>
      <c r="Q28" s="45"/>
      <c r="R28" s="27"/>
      <c r="S28" s="27"/>
    </row>
    <row r="29" spans="1:19" s="32" customFormat="1" ht="15" customHeight="1" x14ac:dyDescent="0.25">
      <c r="A29" s="634"/>
      <c r="B29" s="358" t="s">
        <v>527</v>
      </c>
      <c r="C29" s="201"/>
      <c r="D29" s="208" t="s">
        <v>147</v>
      </c>
      <c r="E29" s="40">
        <v>4</v>
      </c>
      <c r="F29" s="186">
        <v>3</v>
      </c>
      <c r="G29" s="37">
        <f t="shared" si="2"/>
        <v>12</v>
      </c>
      <c r="H29" s="179">
        <f t="shared" si="0"/>
        <v>446</v>
      </c>
      <c r="I29" s="37">
        <v>146</v>
      </c>
      <c r="J29" s="37">
        <v>36</v>
      </c>
      <c r="K29" s="306">
        <f t="shared" si="1"/>
        <v>2.9596412556053813</v>
      </c>
      <c r="L29" s="249">
        <v>3</v>
      </c>
      <c r="N29" s="45"/>
      <c r="O29" s="47"/>
      <c r="P29" s="46"/>
      <c r="Q29" s="45"/>
      <c r="R29" s="27"/>
      <c r="S29" s="27"/>
    </row>
    <row r="30" spans="1:19" s="32" customFormat="1" ht="15" customHeight="1" x14ac:dyDescent="0.25">
      <c r="A30" s="634"/>
      <c r="B30" s="358" t="s">
        <v>528</v>
      </c>
      <c r="C30" s="200"/>
      <c r="D30" s="208" t="s">
        <v>149</v>
      </c>
      <c r="E30" s="40">
        <v>4</v>
      </c>
      <c r="F30" s="186">
        <v>2</v>
      </c>
      <c r="G30" s="37">
        <f t="shared" si="2"/>
        <v>8</v>
      </c>
      <c r="H30" s="179">
        <f t="shared" si="0"/>
        <v>446</v>
      </c>
      <c r="I30" s="37">
        <v>146</v>
      </c>
      <c r="J30" s="37">
        <v>36</v>
      </c>
      <c r="K30" s="306">
        <f t="shared" si="1"/>
        <v>1.9730941704035874</v>
      </c>
      <c r="L30" s="249">
        <v>2</v>
      </c>
      <c r="N30" s="45"/>
      <c r="O30" s="47"/>
      <c r="P30" s="46"/>
      <c r="Q30" s="45"/>
      <c r="R30" s="27"/>
      <c r="S30" s="27"/>
    </row>
    <row r="31" spans="1:19" s="32" customFormat="1" ht="15" customHeight="1" x14ac:dyDescent="0.25">
      <c r="A31" s="634"/>
      <c r="B31" s="358" t="s">
        <v>529</v>
      </c>
      <c r="C31" s="200"/>
      <c r="D31" s="208" t="s">
        <v>148</v>
      </c>
      <c r="E31" s="40">
        <v>1</v>
      </c>
      <c r="F31" s="186">
        <v>4</v>
      </c>
      <c r="G31" s="37">
        <f t="shared" si="2"/>
        <v>4</v>
      </c>
      <c r="H31" s="179">
        <f t="shared" si="0"/>
        <v>446</v>
      </c>
      <c r="I31" s="37">
        <v>146</v>
      </c>
      <c r="J31" s="37">
        <v>36</v>
      </c>
      <c r="K31" s="306">
        <f t="shared" si="1"/>
        <v>0.98654708520179368</v>
      </c>
      <c r="L31" s="249">
        <v>1</v>
      </c>
      <c r="N31" s="45"/>
      <c r="O31" s="47"/>
      <c r="P31" s="46"/>
      <c r="Q31" s="45"/>
      <c r="R31" s="27"/>
      <c r="S31" s="27"/>
    </row>
    <row r="32" spans="1:19" s="32" customFormat="1" ht="15" customHeight="1" x14ac:dyDescent="0.25">
      <c r="A32" s="633" t="s">
        <v>176</v>
      </c>
      <c r="B32" s="358" t="s">
        <v>530</v>
      </c>
      <c r="C32" s="50"/>
      <c r="D32" s="208" t="s">
        <v>150</v>
      </c>
      <c r="E32" s="40">
        <v>5</v>
      </c>
      <c r="F32" s="186">
        <v>2</v>
      </c>
      <c r="G32" s="37">
        <f t="shared" si="2"/>
        <v>10</v>
      </c>
      <c r="H32" s="179">
        <f t="shared" si="0"/>
        <v>446</v>
      </c>
      <c r="I32" s="37">
        <v>146</v>
      </c>
      <c r="J32" s="37">
        <v>36</v>
      </c>
      <c r="K32" s="306">
        <f t="shared" si="1"/>
        <v>2.4663677130044843</v>
      </c>
      <c r="L32" s="249">
        <v>4</v>
      </c>
      <c r="N32" s="45"/>
      <c r="O32" s="47"/>
      <c r="P32" s="46"/>
      <c r="Q32" s="45"/>
      <c r="R32" s="27"/>
      <c r="S32" s="27"/>
    </row>
    <row r="33" spans="1:19" s="32" customFormat="1" ht="15" customHeight="1" x14ac:dyDescent="0.25">
      <c r="A33" s="633"/>
      <c r="B33" s="358" t="s">
        <v>531</v>
      </c>
      <c r="C33" s="50"/>
      <c r="D33" s="208" t="s">
        <v>151</v>
      </c>
      <c r="E33" s="40">
        <v>2</v>
      </c>
      <c r="F33" s="186">
        <v>4</v>
      </c>
      <c r="G33" s="37">
        <f t="shared" si="2"/>
        <v>8</v>
      </c>
      <c r="H33" s="179">
        <f t="shared" si="0"/>
        <v>446</v>
      </c>
      <c r="I33" s="37">
        <v>146</v>
      </c>
      <c r="J33" s="37">
        <v>36</v>
      </c>
      <c r="K33" s="306">
        <f t="shared" si="1"/>
        <v>1.9730941704035874</v>
      </c>
      <c r="L33" s="249">
        <v>2</v>
      </c>
      <c r="N33" s="45"/>
      <c r="O33" s="47"/>
      <c r="P33" s="46"/>
      <c r="Q33" s="45"/>
      <c r="R33" s="27"/>
      <c r="S33" s="27"/>
    </row>
    <row r="34" spans="1:19" s="32" customFormat="1" ht="15" customHeight="1" x14ac:dyDescent="0.25">
      <c r="A34" s="633"/>
      <c r="B34" s="358" t="s">
        <v>532</v>
      </c>
      <c r="C34" s="50"/>
      <c r="D34" s="208" t="s">
        <v>152</v>
      </c>
      <c r="E34" s="40">
        <v>2</v>
      </c>
      <c r="F34" s="186">
        <v>4</v>
      </c>
      <c r="G34" s="37">
        <f t="shared" si="2"/>
        <v>8</v>
      </c>
      <c r="H34" s="179">
        <f t="shared" si="0"/>
        <v>446</v>
      </c>
      <c r="I34" s="37">
        <v>146</v>
      </c>
      <c r="J34" s="37">
        <v>36</v>
      </c>
      <c r="K34" s="306">
        <f t="shared" si="1"/>
        <v>1.9730941704035874</v>
      </c>
      <c r="L34" s="249">
        <v>2</v>
      </c>
      <c r="N34" s="45"/>
      <c r="O34" s="47"/>
      <c r="P34" s="46"/>
      <c r="Q34" s="45"/>
      <c r="R34" s="27"/>
      <c r="S34" s="27"/>
    </row>
    <row r="35" spans="1:19" s="32" customFormat="1" ht="15" customHeight="1" x14ac:dyDescent="0.25">
      <c r="A35" s="633"/>
      <c r="B35" s="358" t="s">
        <v>533</v>
      </c>
      <c r="C35" s="50"/>
      <c r="D35" s="208" t="s">
        <v>201</v>
      </c>
      <c r="E35" s="40">
        <v>2</v>
      </c>
      <c r="F35" s="186">
        <v>6</v>
      </c>
      <c r="G35" s="37">
        <f t="shared" si="2"/>
        <v>12</v>
      </c>
      <c r="H35" s="179">
        <f t="shared" si="0"/>
        <v>446</v>
      </c>
      <c r="I35" s="37">
        <v>146</v>
      </c>
      <c r="J35" s="37">
        <v>36</v>
      </c>
      <c r="K35" s="306">
        <f t="shared" si="1"/>
        <v>2.9596412556053813</v>
      </c>
      <c r="L35" s="249">
        <v>3</v>
      </c>
      <c r="N35" s="45"/>
      <c r="O35" s="47"/>
      <c r="P35" s="46"/>
      <c r="Q35" s="45"/>
      <c r="R35" s="27"/>
      <c r="S35" s="27"/>
    </row>
    <row r="36" spans="1:19" s="32" customFormat="1" ht="15" customHeight="1" x14ac:dyDescent="0.25">
      <c r="A36" s="633"/>
      <c r="B36" s="358" t="s">
        <v>534</v>
      </c>
      <c r="C36" s="50"/>
      <c r="D36" s="208" t="s">
        <v>156</v>
      </c>
      <c r="E36" s="40">
        <v>4</v>
      </c>
      <c r="F36" s="186">
        <v>2</v>
      </c>
      <c r="G36" s="37">
        <f t="shared" ref="G36" si="4">E36*F36</f>
        <v>8</v>
      </c>
      <c r="H36" s="179">
        <f t="shared" si="0"/>
        <v>446</v>
      </c>
      <c r="I36" s="37">
        <v>146</v>
      </c>
      <c r="J36" s="37">
        <v>36</v>
      </c>
      <c r="K36" s="306">
        <f t="shared" si="1"/>
        <v>1.9730941704035874</v>
      </c>
      <c r="L36" s="249">
        <v>2</v>
      </c>
      <c r="N36" s="45"/>
      <c r="O36" s="47"/>
      <c r="P36" s="46"/>
      <c r="Q36" s="45"/>
      <c r="R36" s="27"/>
      <c r="S36" s="27"/>
    </row>
    <row r="37" spans="1:19" s="32" customFormat="1" ht="15" customHeight="1" x14ac:dyDescent="0.25">
      <c r="A37" s="633"/>
      <c r="B37" s="358" t="s">
        <v>535</v>
      </c>
      <c r="C37" s="50"/>
      <c r="D37" s="208" t="s">
        <v>153</v>
      </c>
      <c r="E37" s="40">
        <v>2</v>
      </c>
      <c r="F37" s="186">
        <v>6</v>
      </c>
      <c r="G37" s="37">
        <f t="shared" ref="G37:G38" si="5">E37*F37</f>
        <v>12</v>
      </c>
      <c r="H37" s="179">
        <f t="shared" ref="H37:H38" si="6">$G$48</f>
        <v>446</v>
      </c>
      <c r="I37" s="37">
        <v>146</v>
      </c>
      <c r="J37" s="37">
        <v>36</v>
      </c>
      <c r="K37" s="306">
        <f t="shared" ref="K37:K38" si="7">((G37/H37)*(I37-J37))</f>
        <v>2.9596412556053813</v>
      </c>
      <c r="L37" s="249">
        <v>3</v>
      </c>
      <c r="N37" s="45"/>
      <c r="O37" s="47"/>
      <c r="P37" s="46"/>
      <c r="Q37" s="45"/>
      <c r="R37" s="27"/>
      <c r="S37" s="27"/>
    </row>
    <row r="38" spans="1:19" s="32" customFormat="1" ht="15" customHeight="1" x14ac:dyDescent="0.25">
      <c r="A38" s="633"/>
      <c r="B38" s="358" t="s">
        <v>536</v>
      </c>
      <c r="C38" s="50"/>
      <c r="D38" s="208" t="s">
        <v>154</v>
      </c>
      <c r="E38" s="40">
        <v>2</v>
      </c>
      <c r="F38" s="186">
        <v>4</v>
      </c>
      <c r="G38" s="37">
        <f t="shared" si="5"/>
        <v>8</v>
      </c>
      <c r="H38" s="179">
        <f t="shared" si="6"/>
        <v>446</v>
      </c>
      <c r="I38" s="37">
        <v>146</v>
      </c>
      <c r="J38" s="37">
        <v>36</v>
      </c>
      <c r="K38" s="306">
        <f t="shared" si="7"/>
        <v>1.9730941704035874</v>
      </c>
      <c r="L38" s="249">
        <v>2</v>
      </c>
      <c r="N38" s="45"/>
      <c r="O38" s="47"/>
      <c r="P38" s="46"/>
      <c r="Q38" s="45"/>
      <c r="R38" s="27"/>
      <c r="S38" s="27"/>
    </row>
    <row r="39" spans="1:19" s="32" customFormat="1" ht="15" customHeight="1" x14ac:dyDescent="0.25">
      <c r="A39" s="631"/>
      <c r="B39" s="358" t="s">
        <v>537</v>
      </c>
      <c r="C39" s="199"/>
      <c r="D39" s="208" t="s">
        <v>159</v>
      </c>
      <c r="E39" s="40">
        <v>3</v>
      </c>
      <c r="F39" s="186">
        <v>4</v>
      </c>
      <c r="G39" s="37">
        <f t="shared" ref="G39:G43" si="8">E39*F39</f>
        <v>12</v>
      </c>
      <c r="H39" s="179">
        <f>$G$48</f>
        <v>446</v>
      </c>
      <c r="I39" s="37">
        <v>146</v>
      </c>
      <c r="J39" s="37">
        <v>36</v>
      </c>
      <c r="K39" s="306">
        <f t="shared" si="1"/>
        <v>2.9596412556053813</v>
      </c>
      <c r="L39" s="249">
        <v>3</v>
      </c>
      <c r="N39" s="45"/>
      <c r="O39" s="47"/>
      <c r="P39" s="46"/>
      <c r="Q39" s="45"/>
      <c r="R39" s="27"/>
      <c r="S39" s="27"/>
    </row>
    <row r="40" spans="1:19" s="32" customFormat="1" ht="15" customHeight="1" x14ac:dyDescent="0.25">
      <c r="A40" s="631"/>
      <c r="B40" s="358" t="s">
        <v>538</v>
      </c>
      <c r="C40" s="50"/>
      <c r="D40" s="208" t="s">
        <v>160</v>
      </c>
      <c r="E40" s="40">
        <v>3</v>
      </c>
      <c r="F40" s="186">
        <v>4</v>
      </c>
      <c r="G40" s="37">
        <f t="shared" si="8"/>
        <v>12</v>
      </c>
      <c r="H40" s="179">
        <f>$G$48</f>
        <v>446</v>
      </c>
      <c r="I40" s="37">
        <v>146</v>
      </c>
      <c r="J40" s="37">
        <v>36</v>
      </c>
      <c r="K40" s="306">
        <f t="shared" si="1"/>
        <v>2.9596412556053813</v>
      </c>
      <c r="L40" s="249">
        <v>3</v>
      </c>
      <c r="N40" s="45"/>
      <c r="O40" s="47"/>
      <c r="P40" s="46"/>
      <c r="Q40" s="45"/>
      <c r="R40" s="27"/>
      <c r="S40" s="27"/>
    </row>
    <row r="41" spans="1:19" s="32" customFormat="1" ht="15" customHeight="1" x14ac:dyDescent="0.25">
      <c r="A41" s="631"/>
      <c r="B41" s="358" t="s">
        <v>539</v>
      </c>
      <c r="C41" s="50"/>
      <c r="D41" s="208" t="s">
        <v>502</v>
      </c>
      <c r="E41" s="40">
        <v>4</v>
      </c>
      <c r="F41" s="186">
        <v>4</v>
      </c>
      <c r="G41" s="37">
        <f t="shared" si="8"/>
        <v>16</v>
      </c>
      <c r="H41" s="179">
        <f>$G$48</f>
        <v>446</v>
      </c>
      <c r="I41" s="37">
        <v>146</v>
      </c>
      <c r="J41" s="37">
        <v>36</v>
      </c>
      <c r="K41" s="306">
        <f t="shared" si="1"/>
        <v>3.9461883408071747</v>
      </c>
      <c r="L41" s="249">
        <v>4</v>
      </c>
      <c r="N41" s="45"/>
      <c r="O41" s="47"/>
      <c r="P41" s="46"/>
      <c r="Q41" s="45"/>
      <c r="R41" s="27"/>
      <c r="S41" s="27"/>
    </row>
    <row r="42" spans="1:19" s="32" customFormat="1" ht="15" customHeight="1" x14ac:dyDescent="0.25">
      <c r="A42" s="631"/>
      <c r="B42" s="358" t="s">
        <v>540</v>
      </c>
      <c r="C42" s="50"/>
      <c r="D42" s="208" t="s">
        <v>163</v>
      </c>
      <c r="E42" s="40">
        <v>3</v>
      </c>
      <c r="F42" s="186">
        <v>3</v>
      </c>
      <c r="G42" s="37">
        <f t="shared" si="8"/>
        <v>9</v>
      </c>
      <c r="H42" s="179">
        <f>$G$48</f>
        <v>446</v>
      </c>
      <c r="I42" s="37">
        <v>146</v>
      </c>
      <c r="J42" s="37">
        <v>36</v>
      </c>
      <c r="K42" s="306">
        <f t="shared" si="1"/>
        <v>2.2197309417040358</v>
      </c>
      <c r="L42" s="249">
        <v>2</v>
      </c>
      <c r="N42" s="45"/>
      <c r="O42" s="47"/>
      <c r="P42" s="46"/>
      <c r="Q42" s="45"/>
      <c r="R42" s="27"/>
      <c r="S42" s="27"/>
    </row>
    <row r="43" spans="1:19" s="32" customFormat="1" ht="15" customHeight="1" x14ac:dyDescent="0.25">
      <c r="A43" s="632"/>
      <c r="B43" s="358" t="s">
        <v>541</v>
      </c>
      <c r="C43" s="201"/>
      <c r="D43" s="208" t="s">
        <v>492</v>
      </c>
      <c r="E43" s="40">
        <v>3</v>
      </c>
      <c r="F43" s="186">
        <v>3</v>
      </c>
      <c r="G43" s="37">
        <f t="shared" si="8"/>
        <v>9</v>
      </c>
      <c r="H43" s="179">
        <f>$G$48</f>
        <v>446</v>
      </c>
      <c r="I43" s="37">
        <v>146</v>
      </c>
      <c r="J43" s="37">
        <v>36</v>
      </c>
      <c r="K43" s="306">
        <f t="shared" si="1"/>
        <v>2.2197309417040358</v>
      </c>
      <c r="L43" s="249">
        <v>2</v>
      </c>
      <c r="N43" s="45"/>
      <c r="O43" s="47"/>
      <c r="P43" s="46"/>
      <c r="Q43" s="45"/>
      <c r="R43" s="27"/>
      <c r="S43" s="27"/>
    </row>
    <row r="44" spans="1:19" s="32" customFormat="1" ht="15" customHeight="1" x14ac:dyDescent="0.25">
      <c r="A44" s="632"/>
      <c r="B44" s="358" t="s">
        <v>542</v>
      </c>
      <c r="C44" s="50"/>
      <c r="D44" s="208" t="s">
        <v>491</v>
      </c>
      <c r="E44" s="40">
        <v>2</v>
      </c>
      <c r="F44" s="186">
        <v>2</v>
      </c>
      <c r="G44" s="37">
        <f t="shared" ref="G44:G47" si="9">E44*F44</f>
        <v>4</v>
      </c>
      <c r="H44" s="179">
        <f t="shared" ref="H44:H47" si="10">$G$48</f>
        <v>446</v>
      </c>
      <c r="I44" s="37">
        <v>146</v>
      </c>
      <c r="J44" s="37">
        <v>36</v>
      </c>
      <c r="K44" s="306">
        <f t="shared" ref="K44:K47" si="11">((G44/H44)*(I44-J44))</f>
        <v>0.98654708520179368</v>
      </c>
      <c r="L44" s="249">
        <v>1</v>
      </c>
      <c r="N44" s="45"/>
      <c r="O44" s="47"/>
      <c r="P44" s="46"/>
      <c r="Q44" s="45"/>
      <c r="R44" s="27"/>
      <c r="S44" s="27"/>
    </row>
    <row r="45" spans="1:19" s="32" customFormat="1" ht="15" customHeight="1" x14ac:dyDescent="0.25">
      <c r="A45" s="632"/>
      <c r="B45" s="358" t="s">
        <v>543</v>
      </c>
      <c r="C45" s="50"/>
      <c r="D45" s="208" t="s">
        <v>180</v>
      </c>
      <c r="E45" s="40">
        <v>2</v>
      </c>
      <c r="F45" s="186">
        <v>6</v>
      </c>
      <c r="G45" s="37">
        <f t="shared" si="9"/>
        <v>12</v>
      </c>
      <c r="H45" s="179">
        <f t="shared" si="10"/>
        <v>446</v>
      </c>
      <c r="I45" s="37">
        <v>146</v>
      </c>
      <c r="J45" s="37">
        <v>36</v>
      </c>
      <c r="K45" s="306">
        <f t="shared" si="11"/>
        <v>2.9596412556053813</v>
      </c>
      <c r="L45" s="249">
        <v>3</v>
      </c>
      <c r="N45" s="45"/>
      <c r="O45" s="47"/>
      <c r="P45" s="46"/>
      <c r="Q45" s="45"/>
      <c r="R45" s="27"/>
      <c r="S45" s="27"/>
    </row>
    <row r="46" spans="1:19" s="32" customFormat="1" ht="15" customHeight="1" x14ac:dyDescent="0.25">
      <c r="A46" s="632"/>
      <c r="B46" s="358" t="s">
        <v>544</v>
      </c>
      <c r="C46" s="50"/>
      <c r="D46" s="208" t="s">
        <v>167</v>
      </c>
      <c r="E46" s="40">
        <v>2</v>
      </c>
      <c r="F46" s="186">
        <v>6</v>
      </c>
      <c r="G46" s="37">
        <f t="shared" si="9"/>
        <v>12</v>
      </c>
      <c r="H46" s="179">
        <f t="shared" si="10"/>
        <v>446</v>
      </c>
      <c r="I46" s="37">
        <v>146</v>
      </c>
      <c r="J46" s="37">
        <v>36</v>
      </c>
      <c r="K46" s="306">
        <f t="shared" si="11"/>
        <v>2.9596412556053813</v>
      </c>
      <c r="L46" s="249">
        <v>3</v>
      </c>
      <c r="N46" s="45"/>
      <c r="O46" s="47"/>
      <c r="P46" s="46"/>
      <c r="Q46" s="45"/>
      <c r="R46" s="27"/>
      <c r="S46" s="27"/>
    </row>
    <row r="47" spans="1:19" s="32" customFormat="1" ht="15" customHeight="1" x14ac:dyDescent="0.25">
      <c r="A47" s="632"/>
      <c r="B47" s="358" t="s">
        <v>545</v>
      </c>
      <c r="C47" s="235"/>
      <c r="D47" s="208" t="s">
        <v>202</v>
      </c>
      <c r="E47" s="40">
        <v>2</v>
      </c>
      <c r="F47" s="186">
        <v>4</v>
      </c>
      <c r="G47" s="37">
        <f t="shared" si="9"/>
        <v>8</v>
      </c>
      <c r="H47" s="179">
        <f t="shared" si="10"/>
        <v>446</v>
      </c>
      <c r="I47" s="37">
        <v>146</v>
      </c>
      <c r="J47" s="37">
        <v>36</v>
      </c>
      <c r="K47" s="306">
        <f t="shared" si="11"/>
        <v>1.9730941704035874</v>
      </c>
      <c r="L47" s="249">
        <v>2</v>
      </c>
      <c r="N47" s="45"/>
      <c r="O47" s="47"/>
      <c r="P47" s="46"/>
      <c r="Q47" s="45"/>
      <c r="R47" s="27"/>
      <c r="S47" s="27"/>
    </row>
    <row r="48" spans="1:19" ht="15.75" x14ac:dyDescent="0.25">
      <c r="B48" s="54"/>
      <c r="C48" s="55"/>
      <c r="D48" s="56"/>
      <c r="E48" s="57"/>
      <c r="F48" s="58"/>
      <c r="G48" s="59">
        <f>SUM(G4:G47)</f>
        <v>446</v>
      </c>
      <c r="H48" s="115"/>
      <c r="I48" s="115"/>
      <c r="J48" s="115"/>
      <c r="K48" s="116">
        <f>SUM(K4:K47)</f>
        <v>109.99999999999993</v>
      </c>
      <c r="L48" s="116">
        <f>SUM(L4:L47)</f>
        <v>110</v>
      </c>
      <c r="N48" s="32"/>
      <c r="O48" s="44"/>
    </row>
    <row r="49" spans="2:15" ht="15" customHeight="1" x14ac:dyDescent="0.25">
      <c r="B49" s="60"/>
      <c r="C49" s="61"/>
      <c r="D49" s="620" t="s">
        <v>97</v>
      </c>
      <c r="E49" s="621"/>
      <c r="F49" s="621"/>
      <c r="G49" s="622"/>
      <c r="H49" s="71"/>
      <c r="I49" s="71"/>
      <c r="J49" s="71"/>
      <c r="K49" s="119">
        <v>36</v>
      </c>
      <c r="L49" s="53">
        <v>36</v>
      </c>
      <c r="O49" s="44"/>
    </row>
    <row r="50" spans="2:15" ht="15" customHeight="1" x14ac:dyDescent="0.25">
      <c r="B50" s="60"/>
      <c r="C50" s="42"/>
      <c r="D50" s="623" t="s">
        <v>88</v>
      </c>
      <c r="E50" s="624"/>
      <c r="F50" s="624"/>
      <c r="G50" s="625"/>
      <c r="H50" s="72"/>
      <c r="I50" s="72"/>
      <c r="J50" s="72"/>
      <c r="K50" s="120">
        <f>K48+K49</f>
        <v>145.99999999999994</v>
      </c>
      <c r="L50" s="232">
        <f>SUM(L48:L49)</f>
        <v>146</v>
      </c>
      <c r="O50" s="44"/>
    </row>
    <row r="51" spans="2:15" ht="15" customHeight="1" x14ac:dyDescent="0.25">
      <c r="C51" s="41"/>
      <c r="D51" s="34"/>
      <c r="E51" s="3"/>
      <c r="F51" s="3"/>
      <c r="O51" s="44"/>
    </row>
    <row r="52" spans="2:15" ht="15" customHeight="1" x14ac:dyDescent="0.25">
      <c r="C52" s="203" t="s">
        <v>0</v>
      </c>
      <c r="D52" s="204" t="s">
        <v>59</v>
      </c>
      <c r="E52" s="202" t="s">
        <v>1</v>
      </c>
      <c r="F52" s="202" t="s">
        <v>60</v>
      </c>
      <c r="J52" s="73" t="s">
        <v>92</v>
      </c>
      <c r="K52" s="73" t="s">
        <v>1</v>
      </c>
      <c r="O52" s="44"/>
    </row>
    <row r="53" spans="2:15" ht="15" customHeight="1" x14ac:dyDescent="0.25">
      <c r="C53" s="359" t="s">
        <v>494</v>
      </c>
      <c r="D53" s="2" t="s">
        <v>2</v>
      </c>
      <c r="E53" s="1">
        <v>2</v>
      </c>
      <c r="F53" s="628" t="s">
        <v>62</v>
      </c>
      <c r="J53" s="180" t="s">
        <v>177</v>
      </c>
      <c r="K53" s="74">
        <v>3</v>
      </c>
      <c r="O53" s="44"/>
    </row>
    <row r="54" spans="2:15" ht="15" customHeight="1" x14ac:dyDescent="0.25">
      <c r="C54" s="359" t="s">
        <v>495</v>
      </c>
      <c r="D54" s="2" t="s">
        <v>265</v>
      </c>
      <c r="E54" s="1">
        <v>2</v>
      </c>
      <c r="F54" s="629"/>
      <c r="J54" s="180" t="s">
        <v>178</v>
      </c>
      <c r="K54" s="74">
        <v>3</v>
      </c>
      <c r="O54" s="44"/>
    </row>
    <row r="55" spans="2:15" ht="15" customHeight="1" x14ac:dyDescent="0.25">
      <c r="C55" s="359" t="s">
        <v>496</v>
      </c>
      <c r="D55" s="2" t="s">
        <v>114</v>
      </c>
      <c r="E55" s="1">
        <v>2</v>
      </c>
      <c r="F55" s="629"/>
      <c r="J55" s="180" t="s">
        <v>179</v>
      </c>
      <c r="K55" s="74">
        <v>3</v>
      </c>
      <c r="O55" s="44"/>
    </row>
    <row r="56" spans="2:15" ht="15" customHeight="1" x14ac:dyDescent="0.25">
      <c r="C56" s="359" t="s">
        <v>497</v>
      </c>
      <c r="D56" s="262" t="s">
        <v>487</v>
      </c>
      <c r="E56" s="1">
        <v>2</v>
      </c>
      <c r="F56" s="629"/>
      <c r="J56" s="180"/>
      <c r="K56" s="74"/>
      <c r="O56" s="44"/>
    </row>
    <row r="57" spans="2:15" ht="15" customHeight="1" x14ac:dyDescent="0.25">
      <c r="C57" s="360" t="s">
        <v>498</v>
      </c>
      <c r="D57" s="261" t="s">
        <v>185</v>
      </c>
      <c r="E57" s="117">
        <v>2</v>
      </c>
      <c r="F57" s="630" t="s">
        <v>63</v>
      </c>
      <c r="J57" s="245" t="s">
        <v>278</v>
      </c>
      <c r="K57" s="74">
        <v>3</v>
      </c>
      <c r="O57" s="44"/>
    </row>
    <row r="58" spans="2:15" ht="15" customHeight="1" x14ac:dyDescent="0.25">
      <c r="C58" s="360" t="s">
        <v>507</v>
      </c>
      <c r="D58" s="185" t="s">
        <v>194</v>
      </c>
      <c r="E58" s="118">
        <v>2</v>
      </c>
      <c r="F58" s="630"/>
      <c r="J58" s="180" t="s">
        <v>181</v>
      </c>
      <c r="K58" s="74">
        <v>3</v>
      </c>
      <c r="O58" s="44"/>
    </row>
    <row r="59" spans="2:15" ht="15" customHeight="1" x14ac:dyDescent="0.25">
      <c r="C59" s="360" t="s">
        <v>508</v>
      </c>
      <c r="D59" s="184" t="s">
        <v>199</v>
      </c>
      <c r="E59" s="118">
        <v>2</v>
      </c>
      <c r="F59" s="630"/>
      <c r="J59" s="180" t="s">
        <v>182</v>
      </c>
      <c r="K59" s="74">
        <v>3</v>
      </c>
      <c r="O59" s="44"/>
    </row>
    <row r="60" spans="2:15" ht="15" customHeight="1" x14ac:dyDescent="0.25">
      <c r="C60" s="360" t="s">
        <v>509</v>
      </c>
      <c r="D60" s="322" t="s">
        <v>113</v>
      </c>
      <c r="E60" s="118">
        <v>2</v>
      </c>
      <c r="F60" s="630"/>
      <c r="J60" s="62"/>
      <c r="K60" s="74"/>
      <c r="O60" s="44"/>
    </row>
    <row r="61" spans="2:15" ht="15" customHeight="1" x14ac:dyDescent="0.25">
      <c r="C61" s="360" t="s">
        <v>510</v>
      </c>
      <c r="D61" s="207" t="s">
        <v>205</v>
      </c>
      <c r="E61" s="118">
        <v>2</v>
      </c>
      <c r="F61" s="630"/>
      <c r="J61" s="73" t="s">
        <v>108</v>
      </c>
      <c r="K61" s="73" t="s">
        <v>100</v>
      </c>
      <c r="O61" s="44"/>
    </row>
    <row r="62" spans="2:15" ht="15" customHeight="1" x14ac:dyDescent="0.25">
      <c r="C62" s="360" t="s">
        <v>511</v>
      </c>
      <c r="D62" s="184" t="s">
        <v>3</v>
      </c>
      <c r="E62" s="118">
        <v>3</v>
      </c>
      <c r="F62" s="630"/>
      <c r="K62" s="38"/>
    </row>
    <row r="63" spans="2:15" ht="15" customHeight="1" x14ac:dyDescent="0.25">
      <c r="C63" s="360" t="s">
        <v>512</v>
      </c>
      <c r="D63" s="184" t="s">
        <v>4</v>
      </c>
      <c r="E63" s="118">
        <v>6</v>
      </c>
      <c r="F63" s="630"/>
      <c r="H63" s="38">
        <f>SUM(E57:E63)</f>
        <v>19</v>
      </c>
      <c r="K63" s="38"/>
    </row>
    <row r="64" spans="2:15" ht="15" customHeight="1" x14ac:dyDescent="0.25">
      <c r="C64" s="361" t="s">
        <v>513</v>
      </c>
      <c r="D64" s="62" t="s">
        <v>94</v>
      </c>
      <c r="E64" s="74">
        <v>3</v>
      </c>
      <c r="F64" s="626" t="s">
        <v>93</v>
      </c>
      <c r="J64" s="214"/>
      <c r="K64" s="38"/>
    </row>
    <row r="65" spans="2:11" ht="15" customHeight="1" x14ac:dyDescent="0.25">
      <c r="C65" s="361" t="s">
        <v>514</v>
      </c>
      <c r="D65" s="62" t="s">
        <v>95</v>
      </c>
      <c r="E65" s="74">
        <v>3</v>
      </c>
      <c r="F65" s="626"/>
      <c r="J65" s="214"/>
      <c r="K65" s="38"/>
    </row>
    <row r="66" spans="2:11" ht="15" customHeight="1" x14ac:dyDescent="0.25">
      <c r="C66" s="361" t="s">
        <v>515</v>
      </c>
      <c r="D66" s="62" t="s">
        <v>96</v>
      </c>
      <c r="E66" s="74">
        <v>3</v>
      </c>
      <c r="F66" s="627"/>
      <c r="J66" s="214"/>
      <c r="K66" s="38"/>
    </row>
    <row r="67" spans="2:11" ht="15" customHeight="1" x14ac:dyDescent="0.25">
      <c r="B67" s="31"/>
      <c r="C67" s="619" t="s">
        <v>61</v>
      </c>
      <c r="D67" s="619"/>
      <c r="E67" s="213">
        <f>SUM(E53:E66)</f>
        <v>36</v>
      </c>
      <c r="F67" s="213"/>
      <c r="J67" s="214"/>
      <c r="K67" s="38"/>
    </row>
    <row r="68" spans="2:11" ht="15" customHeight="1" x14ac:dyDescent="0.25">
      <c r="B68" s="48"/>
      <c r="C68" s="48"/>
      <c r="D68" s="48"/>
      <c r="E68" s="48"/>
      <c r="F68" s="48"/>
      <c r="G68" s="48"/>
      <c r="J68" s="214"/>
      <c r="K68" s="38"/>
    </row>
    <row r="69" spans="2:11" ht="15" customHeight="1" x14ac:dyDescent="0.25">
      <c r="B69" s="48"/>
      <c r="C69" s="48"/>
      <c r="D69" s="48"/>
      <c r="E69" s="48"/>
      <c r="F69" s="48"/>
      <c r="G69" s="48"/>
      <c r="J69" s="214"/>
      <c r="K69" s="38"/>
    </row>
    <row r="70" spans="2:11" ht="15" customHeight="1" x14ac:dyDescent="0.25">
      <c r="B70" s="48"/>
      <c r="C70" s="48"/>
      <c r="D70" s="48"/>
      <c r="E70" s="48"/>
      <c r="F70" s="48"/>
      <c r="G70" s="48"/>
      <c r="K70" s="38"/>
    </row>
    <row r="71" spans="2:11" ht="15" customHeight="1" x14ac:dyDescent="0.25">
      <c r="B71" s="48"/>
      <c r="C71" s="48"/>
      <c r="D71" s="48"/>
      <c r="E71" s="48"/>
      <c r="F71" s="48"/>
      <c r="G71" s="48"/>
    </row>
    <row r="72" spans="2:11" ht="15" customHeight="1" x14ac:dyDescent="0.25">
      <c r="B72" s="48"/>
      <c r="C72" s="48"/>
      <c r="D72" s="48"/>
      <c r="E72" s="48"/>
      <c r="F72" s="48"/>
      <c r="G72" s="48"/>
    </row>
    <row r="73" spans="2:11" ht="15" customHeight="1" x14ac:dyDescent="0.25">
      <c r="B73" s="48"/>
      <c r="C73" s="48"/>
      <c r="D73" s="48"/>
      <c r="E73" s="48"/>
      <c r="F73" s="48"/>
      <c r="G73" s="48"/>
    </row>
    <row r="74" spans="2:11" ht="15" customHeight="1" x14ac:dyDescent="0.25">
      <c r="B74" s="48"/>
      <c r="C74" s="48"/>
      <c r="D74" s="48"/>
      <c r="E74" s="48"/>
      <c r="F74" s="48"/>
      <c r="G74" s="48"/>
    </row>
    <row r="75" spans="2:11" ht="15" customHeight="1" x14ac:dyDescent="0.25">
      <c r="B75" s="48"/>
      <c r="C75" s="48"/>
      <c r="D75" s="48"/>
      <c r="E75" s="48"/>
      <c r="F75" s="48"/>
      <c r="G75" s="48"/>
    </row>
    <row r="76" spans="2:11" ht="15" customHeight="1" x14ac:dyDescent="0.25">
      <c r="B76" s="48"/>
      <c r="C76" s="48"/>
      <c r="D76" s="48"/>
      <c r="E76" s="48"/>
      <c r="F76" s="48"/>
      <c r="G76" s="48"/>
    </row>
    <row r="77" spans="2:11" ht="15" customHeight="1" x14ac:dyDescent="0.25">
      <c r="B77" s="48"/>
      <c r="C77" s="48"/>
      <c r="D77" s="48"/>
      <c r="E77" s="48"/>
      <c r="F77" s="48"/>
      <c r="G77" s="48"/>
    </row>
    <row r="78" spans="2:11" ht="15" customHeight="1" x14ac:dyDescent="0.25">
      <c r="B78" s="48"/>
      <c r="C78" s="48"/>
      <c r="D78" s="48"/>
      <c r="E78" s="48"/>
      <c r="F78" s="48"/>
      <c r="G78" s="48"/>
    </row>
    <row r="79" spans="2:11" ht="15" customHeight="1" x14ac:dyDescent="0.25">
      <c r="B79" s="48"/>
      <c r="C79" s="48"/>
      <c r="D79" s="48"/>
      <c r="E79" s="48"/>
      <c r="F79" s="48"/>
      <c r="G79" s="48"/>
    </row>
    <row r="80" spans="2:11" ht="15" customHeight="1" x14ac:dyDescent="0.25">
      <c r="B80" s="48"/>
      <c r="C80" s="48"/>
      <c r="D80" s="48"/>
      <c r="E80" s="48"/>
      <c r="F80" s="48"/>
      <c r="G80" s="48"/>
    </row>
    <row r="81" spans="2:7" ht="15" customHeight="1" x14ac:dyDescent="0.25">
      <c r="B81" s="48"/>
      <c r="C81" s="48"/>
      <c r="D81" s="48"/>
      <c r="E81" s="48"/>
      <c r="F81" s="48"/>
      <c r="G81" s="48"/>
    </row>
    <row r="82" spans="2:7" ht="15" customHeight="1" x14ac:dyDescent="0.25">
      <c r="B82" s="48"/>
      <c r="C82" s="48"/>
      <c r="D82" s="48"/>
      <c r="E82" s="48"/>
      <c r="F82" s="48"/>
      <c r="G82" s="48"/>
    </row>
    <row r="83" spans="2:7" ht="15" customHeight="1" x14ac:dyDescent="0.25">
      <c r="B83" s="48"/>
      <c r="C83" s="48"/>
      <c r="D83" s="48"/>
      <c r="E83" s="48"/>
      <c r="F83" s="48"/>
      <c r="G83" s="48"/>
    </row>
    <row r="84" spans="2:7" ht="15" customHeight="1" x14ac:dyDescent="0.25">
      <c r="B84" s="48"/>
      <c r="C84" s="48"/>
      <c r="D84" s="48"/>
      <c r="E84" s="48"/>
      <c r="F84" s="48"/>
      <c r="G84" s="48"/>
    </row>
    <row r="85" spans="2:7" ht="15" customHeight="1" x14ac:dyDescent="0.25">
      <c r="B85" s="48"/>
      <c r="C85" s="48"/>
      <c r="D85" s="48"/>
      <c r="E85" s="48"/>
      <c r="F85" s="48"/>
      <c r="G85" s="48"/>
    </row>
    <row r="86" spans="2:7" ht="15" customHeight="1" x14ac:dyDescent="0.25">
      <c r="B86" s="48"/>
      <c r="C86" s="48"/>
      <c r="D86" s="48"/>
      <c r="E86" s="48"/>
      <c r="F86" s="48"/>
      <c r="G86" s="48"/>
    </row>
    <row r="87" spans="2:7" ht="15" customHeight="1" x14ac:dyDescent="0.25">
      <c r="B87" s="48"/>
      <c r="C87" s="48"/>
      <c r="D87" s="48"/>
      <c r="E87" s="48"/>
      <c r="F87" s="48"/>
      <c r="G87" s="48"/>
    </row>
    <row r="88" spans="2:7" ht="15" customHeight="1" x14ac:dyDescent="0.25">
      <c r="B88" s="48"/>
      <c r="C88" s="48"/>
      <c r="D88" s="48"/>
      <c r="E88" s="48"/>
      <c r="F88" s="48"/>
      <c r="G88" s="48"/>
    </row>
    <row r="89" spans="2:7" ht="15" customHeight="1" x14ac:dyDescent="0.25">
      <c r="B89" s="48"/>
      <c r="C89" s="48"/>
      <c r="D89" s="48"/>
      <c r="E89" s="48"/>
      <c r="F89" s="48"/>
      <c r="G89" s="48"/>
    </row>
    <row r="90" spans="2:7" ht="15" customHeight="1" x14ac:dyDescent="0.25">
      <c r="B90" s="48"/>
      <c r="C90" s="48"/>
      <c r="D90" s="48"/>
      <c r="E90" s="48"/>
      <c r="F90" s="48"/>
      <c r="G90" s="48"/>
    </row>
    <row r="91" spans="2:7" ht="15" customHeight="1" x14ac:dyDescent="0.25">
      <c r="B91" s="31"/>
    </row>
    <row r="92" spans="2:7" ht="15" customHeight="1" x14ac:dyDescent="0.25">
      <c r="B92" s="31"/>
    </row>
    <row r="93" spans="2:7" ht="15" customHeight="1" x14ac:dyDescent="0.25">
      <c r="B93" s="31"/>
    </row>
    <row r="95" spans="2:7" ht="15" customHeight="1" x14ac:dyDescent="0.25">
      <c r="C95" s="41"/>
      <c r="D95" s="34"/>
      <c r="E95" s="3"/>
      <c r="F95" s="3"/>
    </row>
  </sheetData>
  <mergeCells count="14">
    <mergeCell ref="A39:A42"/>
    <mergeCell ref="A43:A47"/>
    <mergeCell ref="A4:A9"/>
    <mergeCell ref="A24:A31"/>
    <mergeCell ref="A10:A15"/>
    <mergeCell ref="A16:A23"/>
    <mergeCell ref="A32:A38"/>
    <mergeCell ref="B1:L1"/>
    <mergeCell ref="C67:D67"/>
    <mergeCell ref="D49:G49"/>
    <mergeCell ref="D50:G50"/>
    <mergeCell ref="F64:F66"/>
    <mergeCell ref="F53:F56"/>
    <mergeCell ref="F57:F63"/>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zoomScale="70" zoomScaleNormal="70" zoomScalePageLayoutView="80" workbookViewId="0">
      <pane ySplit="4" topLeftCell="A5" activePane="bottomLeft" state="frozen"/>
      <selection pane="bottomLeft" sqref="A1:XFD1048576"/>
    </sheetView>
  </sheetViews>
  <sheetFormatPr defaultColWidth="10.28515625" defaultRowHeight="20.25" x14ac:dyDescent="0.25"/>
  <cols>
    <col min="1" max="1" width="10.28515625" style="78"/>
    <col min="2" max="2" width="35.140625" style="78" customWidth="1"/>
    <col min="3" max="3" width="7.28515625" style="77" customWidth="1"/>
    <col min="4" max="4" width="37.5703125" style="78" customWidth="1"/>
    <col min="5" max="5" width="8.28515625" style="77" customWidth="1"/>
    <col min="6" max="6" width="44.42578125" style="78" customWidth="1"/>
    <col min="7" max="7" width="9" style="77" customWidth="1"/>
    <col min="8" max="8" width="40.42578125" style="78" customWidth="1"/>
    <col min="9" max="9" width="7" style="77" customWidth="1"/>
    <col min="10" max="10" width="39.7109375" style="78" customWidth="1"/>
    <col min="11" max="11" width="8" style="77" customWidth="1"/>
    <col min="12" max="12" width="40.7109375" style="78" customWidth="1"/>
    <col min="13" max="13" width="6.7109375" style="77" customWidth="1"/>
    <col min="14" max="14" width="35" style="78" customWidth="1"/>
    <col min="15" max="15" width="6.7109375" style="77" customWidth="1"/>
    <col min="16" max="16" width="21.28515625" style="78" customWidth="1"/>
    <col min="17" max="17" width="12.7109375" style="77" bestFit="1" customWidth="1"/>
    <col min="18" max="16384" width="10.28515625" style="78"/>
  </cols>
  <sheetData>
    <row r="1" spans="1:18" ht="35.25" customHeight="1" x14ac:dyDescent="0.25">
      <c r="B1" s="639" t="s">
        <v>65</v>
      </c>
      <c r="C1" s="639"/>
      <c r="D1" s="639"/>
      <c r="E1" s="639"/>
      <c r="F1" s="639"/>
      <c r="G1" s="639"/>
      <c r="H1" s="639"/>
      <c r="I1" s="639"/>
      <c r="J1" s="639"/>
      <c r="K1" s="639"/>
      <c r="L1" s="639"/>
      <c r="M1" s="639"/>
      <c r="N1" s="639"/>
      <c r="O1" s="639"/>
      <c r="P1" s="639"/>
    </row>
    <row r="2" spans="1:18" ht="18" customHeight="1" x14ac:dyDescent="0.25"/>
    <row r="3" spans="1:18" ht="29.25" customHeight="1" x14ac:dyDescent="0.25">
      <c r="B3" s="67" t="s">
        <v>66</v>
      </c>
      <c r="C3" s="67"/>
      <c r="D3" s="67" t="s">
        <v>67</v>
      </c>
      <c r="E3" s="68"/>
      <c r="F3" s="67" t="s">
        <v>68</v>
      </c>
      <c r="G3" s="67"/>
      <c r="H3" s="67" t="s">
        <v>69</v>
      </c>
      <c r="I3" s="67"/>
      <c r="J3" s="67" t="s">
        <v>70</v>
      </c>
      <c r="K3" s="67"/>
      <c r="L3" s="67" t="s">
        <v>71</v>
      </c>
      <c r="M3" s="67"/>
      <c r="N3" s="67" t="s">
        <v>72</v>
      </c>
      <c r="O3" s="67"/>
      <c r="P3" s="67" t="s">
        <v>73</v>
      </c>
      <c r="Q3" s="69"/>
    </row>
    <row r="4" spans="1:18" s="79" customFormat="1" ht="31.5" customHeight="1" x14ac:dyDescent="0.25">
      <c r="B4" s="67" t="s">
        <v>172</v>
      </c>
      <c r="C4" s="67" t="s">
        <v>1</v>
      </c>
      <c r="D4" s="67" t="s">
        <v>174</v>
      </c>
      <c r="E4" s="67" t="s">
        <v>1</v>
      </c>
      <c r="F4" s="67" t="s">
        <v>173</v>
      </c>
      <c r="G4" s="67" t="s">
        <v>1</v>
      </c>
      <c r="H4" s="67" t="s">
        <v>174</v>
      </c>
      <c r="I4" s="67" t="s">
        <v>1</v>
      </c>
      <c r="J4" s="67" t="s">
        <v>174</v>
      </c>
      <c r="K4" s="67" t="s">
        <v>1</v>
      </c>
      <c r="L4" s="67" t="s">
        <v>174</v>
      </c>
      <c r="M4" s="67" t="s">
        <v>1</v>
      </c>
      <c r="N4" s="67" t="s">
        <v>101</v>
      </c>
      <c r="O4" s="67" t="s">
        <v>1</v>
      </c>
      <c r="P4" s="67" t="s">
        <v>175</v>
      </c>
      <c r="Q4" s="69" t="s">
        <v>1</v>
      </c>
    </row>
    <row r="5" spans="1:18" s="171" customFormat="1" ht="31.5" customHeight="1" x14ac:dyDescent="0.25">
      <c r="A5" s="177">
        <v>1</v>
      </c>
      <c r="B5" s="215" t="s">
        <v>2</v>
      </c>
      <c r="C5" s="187">
        <v>2</v>
      </c>
      <c r="D5" s="206" t="s">
        <v>265</v>
      </c>
      <c r="E5" s="188">
        <v>2</v>
      </c>
      <c r="F5" s="84" t="s">
        <v>194</v>
      </c>
      <c r="G5" s="190">
        <v>2</v>
      </c>
      <c r="H5" s="84" t="s">
        <v>490</v>
      </c>
      <c r="I5" s="227">
        <v>2</v>
      </c>
      <c r="J5" s="264" t="s">
        <v>159</v>
      </c>
      <c r="K5" s="190">
        <v>3</v>
      </c>
      <c r="L5" s="81" t="s">
        <v>151</v>
      </c>
      <c r="M5" s="190">
        <v>2</v>
      </c>
      <c r="N5" s="215" t="s">
        <v>114</v>
      </c>
      <c r="O5" s="190">
        <v>2</v>
      </c>
      <c r="P5" s="228" t="s">
        <v>268</v>
      </c>
      <c r="Q5" s="229">
        <v>3</v>
      </c>
    </row>
    <row r="6" spans="1:18" s="171" customFormat="1" ht="31.5" customHeight="1" x14ac:dyDescent="0.25">
      <c r="A6" s="177">
        <v>2</v>
      </c>
      <c r="B6" s="215" t="s">
        <v>113</v>
      </c>
      <c r="C6" s="189">
        <v>2</v>
      </c>
      <c r="D6" s="84" t="s">
        <v>189</v>
      </c>
      <c r="E6" s="188">
        <v>2</v>
      </c>
      <c r="F6" s="264" t="str">
        <f>'LANGKAH 5 PERHITUNGAN-SKS'!D19</f>
        <v>Matematika Teknik 3</v>
      </c>
      <c r="G6" s="190">
        <v>3</v>
      </c>
      <c r="H6" s="209" t="str">
        <f>'LANGKAH 5 PERHITUNGAN-SKS'!D24</f>
        <v>Perpindahan Panas dan Massa 2</v>
      </c>
      <c r="I6" s="190">
        <v>3</v>
      </c>
      <c r="J6" s="209" t="s">
        <v>156</v>
      </c>
      <c r="K6" s="190">
        <v>2</v>
      </c>
      <c r="L6" s="81" t="s">
        <v>160</v>
      </c>
      <c r="M6" s="190">
        <v>3</v>
      </c>
      <c r="N6" s="81" t="s">
        <v>491</v>
      </c>
      <c r="O6" s="190">
        <v>1</v>
      </c>
      <c r="P6" s="82" t="s">
        <v>205</v>
      </c>
      <c r="Q6" s="190">
        <v>2</v>
      </c>
    </row>
    <row r="7" spans="1:18" s="171" customFormat="1" ht="31.5" customHeight="1" x14ac:dyDescent="0.25">
      <c r="A7" s="177">
        <v>3</v>
      </c>
      <c r="B7" s="216" t="s">
        <v>185</v>
      </c>
      <c r="C7" s="187">
        <v>2</v>
      </c>
      <c r="D7" s="264" t="s">
        <v>190</v>
      </c>
      <c r="E7" s="188">
        <v>3</v>
      </c>
      <c r="F7" s="209" t="str">
        <f>'LANGKAH 5 PERHITUNGAN-SKS'!D17</f>
        <v>Perpindahan Panas dan Massa 1</v>
      </c>
      <c r="G7" s="190">
        <v>2</v>
      </c>
      <c r="H7" s="209" t="str">
        <f>'LANGKAH 5 PERHITUNGAN-SKS'!D25</f>
        <v>Thermodinamika Teknik 2</v>
      </c>
      <c r="I7" s="190">
        <v>2</v>
      </c>
      <c r="J7" s="209" t="str">
        <f>'LANGKAH 5 PERHITUNGAN-SKS'!D31</f>
        <v>Praktikum Phenomena Dasar Mesin</v>
      </c>
      <c r="K7" s="190">
        <v>1</v>
      </c>
      <c r="L7" s="81" t="s">
        <v>504</v>
      </c>
      <c r="M7" s="190">
        <v>4</v>
      </c>
      <c r="N7" s="81" t="s">
        <v>167</v>
      </c>
      <c r="O7" s="190">
        <v>3</v>
      </c>
      <c r="P7" s="82" t="s">
        <v>4</v>
      </c>
      <c r="Q7" s="190">
        <v>6</v>
      </c>
    </row>
    <row r="8" spans="1:18" s="171" customFormat="1" ht="31.5" customHeight="1" x14ac:dyDescent="0.25">
      <c r="A8" s="177">
        <v>4</v>
      </c>
      <c r="B8" s="263" t="s">
        <v>183</v>
      </c>
      <c r="C8" s="189">
        <v>2</v>
      </c>
      <c r="D8" s="264" t="s">
        <v>191</v>
      </c>
      <c r="E8" s="188">
        <v>3</v>
      </c>
      <c r="F8" s="209" t="str">
        <f>'LANGKAH 5 PERHITUNGAN-SKS'!D18</f>
        <v>Thermodinamika Teknik 1</v>
      </c>
      <c r="G8" s="190">
        <v>2</v>
      </c>
      <c r="H8" s="209" t="str">
        <f>'LANGKAH 5 PERHITUNGAN-SKS'!D26</f>
        <v>Kinematika dan Dinamika Teknik 2</v>
      </c>
      <c r="I8" s="190">
        <v>2</v>
      </c>
      <c r="J8" s="81" t="s">
        <v>150</v>
      </c>
      <c r="K8" s="190">
        <v>4</v>
      </c>
      <c r="L8" s="81" t="s">
        <v>163</v>
      </c>
      <c r="M8" s="190">
        <v>2</v>
      </c>
      <c r="N8" s="81" t="s">
        <v>180</v>
      </c>
      <c r="O8" s="233">
        <v>3</v>
      </c>
    </row>
    <row r="9" spans="1:18" s="171" customFormat="1" ht="31.5" customHeight="1" x14ac:dyDescent="0.25">
      <c r="A9" s="177">
        <v>5</v>
      </c>
      <c r="B9" s="263" t="s">
        <v>188</v>
      </c>
      <c r="C9" s="189">
        <v>3</v>
      </c>
      <c r="D9" s="209" t="s">
        <v>192</v>
      </c>
      <c r="E9" s="188">
        <v>2</v>
      </c>
      <c r="F9" s="209" t="str">
        <f>'LANGKAH 5 PERHITUNGAN-SKS'!D16</f>
        <v>Mekanika Kekuatan Bahan 2</v>
      </c>
      <c r="G9" s="190">
        <v>2</v>
      </c>
      <c r="H9" s="209" t="str">
        <f>'LANGKAH 5 PERHITUNGAN-SKS'!D30</f>
        <v>Mekanika Fluida 2</v>
      </c>
      <c r="I9" s="190">
        <v>2</v>
      </c>
      <c r="J9" s="81" t="s">
        <v>152</v>
      </c>
      <c r="K9" s="190">
        <v>2</v>
      </c>
      <c r="L9" s="109" t="s">
        <v>115</v>
      </c>
      <c r="M9" s="188">
        <v>2</v>
      </c>
      <c r="N9" s="108" t="s">
        <v>202</v>
      </c>
      <c r="O9" s="190">
        <v>2</v>
      </c>
      <c r="P9" s="230"/>
      <c r="Q9" s="230"/>
    </row>
    <row r="10" spans="1:18" s="171" customFormat="1" ht="31.5" customHeight="1" x14ac:dyDescent="0.25">
      <c r="A10" s="177">
        <v>6</v>
      </c>
      <c r="B10" s="263" t="s">
        <v>186</v>
      </c>
      <c r="C10" s="189">
        <v>3</v>
      </c>
      <c r="D10" s="209" t="s">
        <v>193</v>
      </c>
      <c r="E10" s="188">
        <v>3</v>
      </c>
      <c r="F10" s="209" t="str">
        <f>'LANGKAH 5 PERHITUNGAN-SKS'!D21</f>
        <v>Kinematika dan Dinamika Teknik 1</v>
      </c>
      <c r="G10" s="190">
        <v>2</v>
      </c>
      <c r="H10" s="181" t="str">
        <f>'LANGKAH 5 PERHITUNGAN-SKS'!D27</f>
        <v>Elemen Mesin 1</v>
      </c>
      <c r="I10" s="190">
        <v>3</v>
      </c>
      <c r="J10" s="81" t="s">
        <v>201</v>
      </c>
      <c r="K10" s="190">
        <v>3</v>
      </c>
      <c r="L10" s="244" t="str">
        <f>'LANGKAH 5 PERHITUNGAN-SKS'!D29</f>
        <v>Teknik Tenaga Listrik</v>
      </c>
      <c r="M10" s="229">
        <v>3</v>
      </c>
      <c r="N10" s="108" t="s">
        <v>165</v>
      </c>
      <c r="O10" s="190">
        <v>2</v>
      </c>
      <c r="P10" s="230"/>
      <c r="Q10" s="230"/>
    </row>
    <row r="11" spans="1:18" s="171" customFormat="1" ht="31.5" customHeight="1" x14ac:dyDescent="0.25">
      <c r="A11" s="177">
        <v>7</v>
      </c>
      <c r="B11" s="217" t="s">
        <v>187</v>
      </c>
      <c r="C11" s="189">
        <v>2</v>
      </c>
      <c r="D11" s="218" t="s">
        <v>274</v>
      </c>
      <c r="E11" s="189">
        <v>3</v>
      </c>
      <c r="F11" s="209" t="str">
        <f>'LANGKAH 5 PERHITUNGAN-SKS'!D23</f>
        <v>Mekanika Fluida 1</v>
      </c>
      <c r="G11" s="190">
        <v>3</v>
      </c>
      <c r="H11" s="181" t="str">
        <f>'LANGKAH 5 PERHITUNGAN-SKS'!D28</f>
        <v>Proses Manufaktur 2</v>
      </c>
      <c r="I11" s="190">
        <v>3</v>
      </c>
      <c r="J11" s="81" t="s">
        <v>154</v>
      </c>
      <c r="K11" s="190">
        <v>2</v>
      </c>
      <c r="L11" s="82" t="s">
        <v>206</v>
      </c>
      <c r="M11" s="190">
        <v>3</v>
      </c>
      <c r="N11" s="228" t="s">
        <v>266</v>
      </c>
      <c r="O11" s="190">
        <v>3</v>
      </c>
      <c r="P11" s="85"/>
      <c r="Q11" s="83"/>
    </row>
    <row r="12" spans="1:18" s="171" customFormat="1" ht="31.5" customHeight="1" x14ac:dyDescent="0.25">
      <c r="A12" s="177">
        <v>8</v>
      </c>
      <c r="B12" s="236" t="s">
        <v>184</v>
      </c>
      <c r="C12" s="237">
        <v>2</v>
      </c>
      <c r="D12" s="238" t="s">
        <v>126</v>
      </c>
      <c r="E12" s="239">
        <v>2</v>
      </c>
      <c r="F12" s="238" t="str">
        <f>'LANGKAH 5 PERHITUNGAN-SKS'!D20</f>
        <v>Proses Manufaktur 1</v>
      </c>
      <c r="G12" s="229">
        <v>3</v>
      </c>
      <c r="H12" s="240" t="str">
        <f>'LANGKAH 5 PERHITUNGAN-SKS'!D22</f>
        <v>Metrologi Industri</v>
      </c>
      <c r="I12" s="229">
        <v>3</v>
      </c>
      <c r="J12" s="241" t="s">
        <v>153</v>
      </c>
      <c r="K12" s="229">
        <v>3</v>
      </c>
      <c r="N12" s="228" t="s">
        <v>267</v>
      </c>
      <c r="O12" s="229">
        <v>3</v>
      </c>
      <c r="P12" s="242"/>
      <c r="Q12" s="243"/>
    </row>
    <row r="13" spans="1:18" s="171" customFormat="1" ht="31.5" customHeight="1" x14ac:dyDescent="0.25">
      <c r="A13" s="177">
        <v>9</v>
      </c>
      <c r="B13" s="230"/>
      <c r="C13" s="230"/>
      <c r="D13" s="230"/>
      <c r="E13" s="230"/>
      <c r="F13" s="230"/>
      <c r="G13" s="230"/>
      <c r="H13" s="230"/>
      <c r="I13" s="230"/>
      <c r="J13" s="230"/>
      <c r="K13" s="230"/>
      <c r="L13" s="230"/>
      <c r="M13" s="230"/>
      <c r="N13" s="230"/>
      <c r="O13" s="230"/>
      <c r="P13" s="85"/>
      <c r="Q13" s="83"/>
    </row>
    <row r="14" spans="1:18" s="171" customFormat="1" ht="31.5" customHeight="1" x14ac:dyDescent="0.25">
      <c r="A14" s="177">
        <v>10</v>
      </c>
      <c r="B14" s="230"/>
      <c r="C14" s="230"/>
      <c r="D14" s="230"/>
      <c r="E14" s="230"/>
      <c r="F14" s="230"/>
      <c r="G14" s="230"/>
      <c r="H14" s="230"/>
      <c r="I14" s="230"/>
      <c r="J14" s="230"/>
      <c r="K14" s="230"/>
      <c r="L14" s="65"/>
      <c r="M14" s="66"/>
      <c r="N14" s="230"/>
      <c r="O14" s="230"/>
      <c r="P14" s="85"/>
      <c r="Q14" s="83"/>
    </row>
    <row r="15" spans="1:18" s="171" customFormat="1" ht="31.5" customHeight="1" x14ac:dyDescent="0.25">
      <c r="A15" s="177"/>
      <c r="B15" s="230"/>
      <c r="C15" s="230"/>
      <c r="D15" s="230"/>
      <c r="E15" s="230"/>
      <c r="F15" s="230"/>
      <c r="G15" s="230"/>
      <c r="H15" s="75"/>
      <c r="I15" s="80"/>
      <c r="J15" s="230"/>
      <c r="K15" s="230"/>
      <c r="L15" s="75"/>
      <c r="M15" s="76"/>
      <c r="N15" s="86"/>
      <c r="O15" s="76"/>
      <c r="P15" s="86"/>
      <c r="Q15" s="83"/>
    </row>
    <row r="16" spans="1:18" s="103" customFormat="1" ht="31.5" customHeight="1" x14ac:dyDescent="0.25">
      <c r="C16" s="172">
        <f>SUM(C5:C14)</f>
        <v>18</v>
      </c>
      <c r="D16" s="87"/>
      <c r="E16" s="172">
        <f>SUM(E5:E12)</f>
        <v>20</v>
      </c>
      <c r="F16" s="88"/>
      <c r="G16" s="173">
        <f>SUM(G5:G13)</f>
        <v>19</v>
      </c>
      <c r="H16" s="87"/>
      <c r="I16" s="173">
        <f>SUM(I5:I12)</f>
        <v>20</v>
      </c>
      <c r="J16" s="104"/>
      <c r="K16" s="174">
        <f>SUM(K5:K12)</f>
        <v>20</v>
      </c>
      <c r="L16" s="104"/>
      <c r="M16" s="175">
        <f>SUM(M5:M15)</f>
        <v>19</v>
      </c>
      <c r="N16" s="104"/>
      <c r="O16" s="174">
        <f>SUM(O5:O12)</f>
        <v>19</v>
      </c>
      <c r="P16" s="105"/>
      <c r="Q16" s="176">
        <f>SUM(Q5:Q15)</f>
        <v>11</v>
      </c>
      <c r="R16" s="103">
        <f>SUM(B16:Q16)</f>
        <v>146</v>
      </c>
    </row>
    <row r="17" spans="3:20" ht="31.5" customHeight="1" x14ac:dyDescent="0.25">
      <c r="C17" s="89"/>
      <c r="D17" s="88"/>
      <c r="E17" s="89"/>
      <c r="F17" s="88"/>
      <c r="G17" s="89"/>
      <c r="H17" s="87"/>
      <c r="I17" s="90"/>
      <c r="L17" s="219"/>
      <c r="M17" s="219"/>
      <c r="N17" s="219"/>
      <c r="O17" s="219"/>
      <c r="P17" s="219"/>
      <c r="Q17" s="197">
        <f>SUM(C16,E16,G16,I16,K16,M16,O16,Q16)</f>
        <v>146</v>
      </c>
      <c r="T17" s="198"/>
    </row>
    <row r="18" spans="3:20" x14ac:dyDescent="0.25">
      <c r="C18" s="89"/>
      <c r="D18" s="88"/>
      <c r="E18" s="89"/>
      <c r="F18" s="88"/>
      <c r="G18" s="89"/>
      <c r="H18" s="87"/>
      <c r="I18" s="90"/>
      <c r="L18" s="219"/>
      <c r="M18" s="219"/>
      <c r="N18" s="219"/>
      <c r="O18" s="219"/>
      <c r="P18" s="219"/>
      <c r="S18" s="198"/>
    </row>
    <row r="19" spans="3:20" x14ac:dyDescent="0.25">
      <c r="H19" s="111"/>
      <c r="L19" s="219"/>
      <c r="M19" s="219"/>
      <c r="N19" s="219"/>
      <c r="O19" s="219"/>
      <c r="P19" s="219"/>
    </row>
    <row r="20" spans="3:20" x14ac:dyDescent="0.25">
      <c r="H20" s="111"/>
    </row>
    <row r="21" spans="3:20" x14ac:dyDescent="0.25">
      <c r="C21" s="640" t="s">
        <v>74</v>
      </c>
      <c r="D21" s="640"/>
      <c r="H21" s="128"/>
    </row>
    <row r="22" spans="3:20" x14ac:dyDescent="0.25">
      <c r="C22" s="91"/>
      <c r="D22" s="92"/>
      <c r="H22" s="111"/>
    </row>
    <row r="23" spans="3:20" x14ac:dyDescent="0.25">
      <c r="C23" s="93"/>
      <c r="D23" s="94"/>
      <c r="E23" s="93" t="s">
        <v>1</v>
      </c>
      <c r="F23" s="93" t="s">
        <v>75</v>
      </c>
    </row>
    <row r="24" spans="3:20" x14ac:dyDescent="0.2">
      <c r="C24" s="95"/>
      <c r="D24" s="112" t="s">
        <v>76</v>
      </c>
      <c r="E24" s="113">
        <f>SUM(C16,E16,G16,I16,K16,M16,O16,Q16)</f>
        <v>146</v>
      </c>
      <c r="F24" s="114" t="s">
        <v>471</v>
      </c>
      <c r="I24" s="96"/>
      <c r="J24" s="64" t="s">
        <v>77</v>
      </c>
      <c r="K24" s="97"/>
      <c r="L24" s="106" t="s">
        <v>92</v>
      </c>
      <c r="M24" s="106" t="s">
        <v>1</v>
      </c>
      <c r="N24" s="106" t="s">
        <v>488</v>
      </c>
    </row>
    <row r="25" spans="3:20" x14ac:dyDescent="0.25">
      <c r="C25" s="641" t="s">
        <v>78</v>
      </c>
      <c r="D25" s="98" t="s">
        <v>79</v>
      </c>
      <c r="E25" s="96">
        <v>8</v>
      </c>
      <c r="F25" s="98" t="s">
        <v>475</v>
      </c>
      <c r="G25" s="356">
        <f>4/58</f>
        <v>6.8965517241379309E-2</v>
      </c>
      <c r="I25" s="99"/>
      <c r="J25" s="64" t="s">
        <v>80</v>
      </c>
      <c r="L25" s="248" t="s">
        <v>280</v>
      </c>
      <c r="M25" s="247">
        <v>3</v>
      </c>
      <c r="N25" s="247">
        <v>7</v>
      </c>
    </row>
    <row r="26" spans="3:20" x14ac:dyDescent="0.25">
      <c r="C26" s="641"/>
      <c r="D26" s="100" t="s">
        <v>87</v>
      </c>
      <c r="E26" s="99">
        <v>19</v>
      </c>
      <c r="F26" s="100" t="s">
        <v>474</v>
      </c>
      <c r="G26" s="356">
        <f>7/58</f>
        <v>0.1206896551724138</v>
      </c>
      <c r="I26" s="113"/>
      <c r="J26" s="64" t="s">
        <v>81</v>
      </c>
      <c r="L26" s="246" t="s">
        <v>178</v>
      </c>
      <c r="M26" s="247">
        <v>3</v>
      </c>
      <c r="N26" s="247">
        <v>7</v>
      </c>
    </row>
    <row r="27" spans="3:20" ht="45" customHeight="1" x14ac:dyDescent="0.25">
      <c r="C27" s="641"/>
      <c r="D27" s="64" t="s">
        <v>207</v>
      </c>
      <c r="E27" s="220">
        <f>SUM(C8+C10+C9+E7+E8+G6+K5)</f>
        <v>20</v>
      </c>
      <c r="F27" s="64" t="s">
        <v>474</v>
      </c>
      <c r="G27" s="356">
        <f>7/58</f>
        <v>0.1206896551724138</v>
      </c>
      <c r="I27" s="205"/>
      <c r="J27" s="64" t="s">
        <v>82</v>
      </c>
      <c r="L27" s="248" t="s">
        <v>269</v>
      </c>
      <c r="M27" s="247">
        <v>3</v>
      </c>
      <c r="N27" s="247">
        <v>7</v>
      </c>
    </row>
    <row r="28" spans="3:20" ht="40.5" x14ac:dyDescent="0.25">
      <c r="C28" s="642"/>
      <c r="D28" s="64" t="s">
        <v>208</v>
      </c>
      <c r="E28" s="220">
        <v>78</v>
      </c>
      <c r="F28" s="64" t="s">
        <v>473</v>
      </c>
      <c r="G28" s="356">
        <f>32/58</f>
        <v>0.55172413793103448</v>
      </c>
      <c r="I28" s="101"/>
      <c r="J28" s="64" t="s">
        <v>83</v>
      </c>
      <c r="L28" s="248" t="s">
        <v>279</v>
      </c>
      <c r="M28" s="247">
        <v>3</v>
      </c>
      <c r="N28" s="247">
        <v>8</v>
      </c>
    </row>
    <row r="29" spans="3:20" ht="40.5" x14ac:dyDescent="0.25">
      <c r="C29" s="643"/>
      <c r="D29" s="64" t="s">
        <v>209</v>
      </c>
      <c r="E29" s="220">
        <v>21</v>
      </c>
      <c r="F29" s="64" t="s">
        <v>472</v>
      </c>
      <c r="G29" s="356">
        <f>8/58</f>
        <v>0.13793103448275862</v>
      </c>
      <c r="I29" s="110"/>
      <c r="J29" s="64" t="s">
        <v>84</v>
      </c>
      <c r="L29" s="246" t="s">
        <v>505</v>
      </c>
      <c r="M29" s="247">
        <v>3</v>
      </c>
      <c r="N29" s="247">
        <v>8</v>
      </c>
    </row>
    <row r="30" spans="3:20" x14ac:dyDescent="0.25">
      <c r="C30" s="644"/>
      <c r="D30" s="112" t="s">
        <v>91</v>
      </c>
      <c r="E30" s="221">
        <f>SUM(E25+E26+E27+E28+E29)</f>
        <v>146</v>
      </c>
      <c r="F30" s="112" t="s">
        <v>471</v>
      </c>
      <c r="L30" s="246" t="s">
        <v>182</v>
      </c>
      <c r="M30" s="247">
        <v>3</v>
      </c>
      <c r="N30" s="247">
        <v>8</v>
      </c>
    </row>
    <row r="31" spans="3:20" x14ac:dyDescent="0.25">
      <c r="L31" s="107" t="s">
        <v>272</v>
      </c>
      <c r="M31" s="107">
        <f>SUM(M25:M30)</f>
        <v>18</v>
      </c>
    </row>
    <row r="32" spans="3:20" x14ac:dyDescent="0.2">
      <c r="L32" s="107" t="s">
        <v>273</v>
      </c>
      <c r="M32" s="106">
        <v>9</v>
      </c>
    </row>
    <row r="33" spans="2:14" ht="57.75" customHeight="1" x14ac:dyDescent="0.25">
      <c r="C33" s="645" t="s">
        <v>506</v>
      </c>
      <c r="D33" s="645"/>
      <c r="E33" s="645"/>
      <c r="F33" s="645"/>
      <c r="G33" s="645"/>
      <c r="H33" s="645"/>
    </row>
    <row r="34" spans="2:14" ht="75" x14ac:dyDescent="0.25">
      <c r="B34" s="102"/>
      <c r="C34" s="350" t="s">
        <v>0</v>
      </c>
      <c r="D34" s="350" t="s">
        <v>263</v>
      </c>
      <c r="E34" s="350" t="s">
        <v>276</v>
      </c>
      <c r="F34" s="350" t="s">
        <v>270</v>
      </c>
      <c r="G34" s="350" t="s">
        <v>275</v>
      </c>
      <c r="H34" s="351" t="s">
        <v>480</v>
      </c>
    </row>
    <row r="35" spans="2:14" x14ac:dyDescent="0.25">
      <c r="B35" s="102"/>
      <c r="C35" s="352">
        <v>1</v>
      </c>
      <c r="D35" s="353" t="s">
        <v>142</v>
      </c>
      <c r="E35" s="352">
        <v>3</v>
      </c>
      <c r="F35" s="353" t="s">
        <v>271</v>
      </c>
      <c r="G35" s="352">
        <v>1</v>
      </c>
      <c r="H35" s="354" t="s">
        <v>476</v>
      </c>
      <c r="J35" s="234"/>
      <c r="K35" s="97"/>
      <c r="L35" s="234"/>
      <c r="M35" s="97"/>
      <c r="N35" s="234"/>
    </row>
    <row r="36" spans="2:14" x14ac:dyDescent="0.25">
      <c r="B36" s="102"/>
      <c r="C36" s="352">
        <v>2</v>
      </c>
      <c r="D36" s="353" t="s">
        <v>135</v>
      </c>
      <c r="E36" s="352">
        <v>3</v>
      </c>
      <c r="F36" s="353" t="s">
        <v>271</v>
      </c>
      <c r="G36" s="352">
        <v>1</v>
      </c>
      <c r="H36" s="354" t="s">
        <v>476</v>
      </c>
      <c r="J36" s="102"/>
    </row>
    <row r="37" spans="2:14" x14ac:dyDescent="0.25">
      <c r="C37" s="352">
        <v>3</v>
      </c>
      <c r="D37" s="353" t="s">
        <v>140</v>
      </c>
      <c r="E37" s="352">
        <v>3</v>
      </c>
      <c r="F37" s="353" t="s">
        <v>271</v>
      </c>
      <c r="G37" s="352">
        <v>1</v>
      </c>
      <c r="H37" s="354" t="s">
        <v>477</v>
      </c>
    </row>
    <row r="38" spans="2:14" x14ac:dyDescent="0.25">
      <c r="C38" s="352">
        <v>4</v>
      </c>
      <c r="D38" s="353" t="s">
        <v>162</v>
      </c>
      <c r="E38" s="352">
        <v>4</v>
      </c>
      <c r="F38" s="355"/>
      <c r="G38" s="352">
        <v>4</v>
      </c>
      <c r="H38" s="354" t="s">
        <v>478</v>
      </c>
    </row>
    <row r="39" spans="2:14" x14ac:dyDescent="0.25">
      <c r="C39" s="352">
        <v>5</v>
      </c>
      <c r="D39" s="353" t="s">
        <v>180</v>
      </c>
      <c r="E39" s="352">
        <v>3</v>
      </c>
      <c r="F39" s="353"/>
      <c r="G39" s="352">
        <v>3</v>
      </c>
      <c r="H39" s="354" t="s">
        <v>479</v>
      </c>
    </row>
    <row r="40" spans="2:14" x14ac:dyDescent="0.25">
      <c r="C40" s="636" t="s">
        <v>277</v>
      </c>
      <c r="D40" s="637"/>
      <c r="E40" s="637"/>
      <c r="F40" s="638"/>
      <c r="G40" s="352">
        <f>SUM(G35:G39)</f>
        <v>10</v>
      </c>
      <c r="H40" s="353"/>
    </row>
    <row r="41" spans="2:14" x14ac:dyDescent="0.25">
      <c r="C41" s="97"/>
      <c r="D41" s="234"/>
      <c r="E41" s="97"/>
      <c r="F41" s="234"/>
      <c r="G41" s="97"/>
    </row>
    <row r="42" spans="2:14" x14ac:dyDescent="0.25">
      <c r="C42" s="97"/>
      <c r="D42" s="234"/>
      <c r="E42" s="97"/>
      <c r="F42" s="234"/>
      <c r="G42" s="97"/>
    </row>
  </sheetData>
  <mergeCells count="6">
    <mergeCell ref="C40:F40"/>
    <mergeCell ref="B1:P1"/>
    <mergeCell ref="C21:D21"/>
    <mergeCell ref="C25:C27"/>
    <mergeCell ref="C28:C30"/>
    <mergeCell ref="C33:H33"/>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opLeftCell="A3" zoomScale="70" zoomScaleNormal="70" zoomScalePageLayoutView="70" workbookViewId="0">
      <pane ySplit="1" topLeftCell="A37" activePane="bottomLeft" state="frozen"/>
      <selection activeCell="A3" sqref="A3"/>
      <selection pane="bottomLeft" activeCell="N47" sqref="N47"/>
    </sheetView>
  </sheetViews>
  <sheetFormatPr defaultColWidth="10.28515625" defaultRowHeight="15" x14ac:dyDescent="0.25"/>
  <cols>
    <col min="1" max="1" width="5" style="125" customWidth="1"/>
    <col min="2" max="2" width="33.7109375" style="129" bestFit="1" customWidth="1"/>
    <col min="3" max="3" width="7.140625" style="125" customWidth="1"/>
    <col min="4" max="7" width="12.7109375" style="130" customWidth="1"/>
    <col min="8" max="8" width="13.140625" style="130" customWidth="1"/>
    <col min="9" max="13" width="12.7109375" style="130" customWidth="1"/>
    <col min="14" max="14" width="22.42578125" style="130" customWidth="1"/>
    <col min="15" max="15" width="11.7109375" style="130" customWidth="1"/>
    <col min="16" max="16" width="32.7109375" style="130" customWidth="1"/>
    <col min="17" max="17" width="12.7109375" style="130" customWidth="1"/>
    <col min="18" max="18" width="15.42578125" style="130" customWidth="1"/>
    <col min="19" max="19" width="12.7109375" style="130" customWidth="1"/>
    <col min="20" max="20" width="18.42578125" style="130" customWidth="1"/>
    <col min="21" max="21" width="14.28515625" style="130" customWidth="1"/>
    <col min="22" max="22" width="13.42578125" style="130" customWidth="1"/>
    <col min="23" max="241" width="10.28515625" style="122"/>
    <col min="242" max="242" width="6.7109375" style="122" customWidth="1"/>
    <col min="243" max="243" width="39.7109375" style="122" customWidth="1"/>
    <col min="244" max="244" width="6" style="122" customWidth="1"/>
    <col min="245" max="245" width="12.28515625" style="122" customWidth="1"/>
    <col min="246" max="246" width="11.7109375" style="122" customWidth="1"/>
    <col min="247" max="247" width="12.42578125" style="122" customWidth="1"/>
    <col min="248" max="248" width="11.42578125" style="122" customWidth="1"/>
    <col min="249" max="249" width="12" style="122" customWidth="1"/>
    <col min="250" max="252" width="12.42578125" style="122" customWidth="1"/>
    <col min="253" max="253" width="11.7109375" style="122" customWidth="1"/>
    <col min="254" max="254" width="12" style="122" customWidth="1"/>
    <col min="255" max="255" width="12.42578125" style="122" customWidth="1"/>
    <col min="256" max="256" width="15.42578125" style="122" customWidth="1"/>
    <col min="257" max="257" width="14.28515625" style="122" customWidth="1"/>
    <col min="258" max="258" width="15.7109375" style="122" customWidth="1"/>
    <col min="259" max="259" width="14.28515625" style="122" customWidth="1"/>
    <col min="260" max="260" width="12.7109375" style="122" customWidth="1"/>
    <col min="261" max="264" width="13.28515625" style="122" customWidth="1"/>
    <col min="265" max="497" width="10.28515625" style="122"/>
    <col min="498" max="498" width="6.7109375" style="122" customWidth="1"/>
    <col min="499" max="499" width="39.7109375" style="122" customWidth="1"/>
    <col min="500" max="500" width="6" style="122" customWidth="1"/>
    <col min="501" max="501" width="12.28515625" style="122" customWidth="1"/>
    <col min="502" max="502" width="11.7109375" style="122" customWidth="1"/>
    <col min="503" max="503" width="12.42578125" style="122" customWidth="1"/>
    <col min="504" max="504" width="11.42578125" style="122" customWidth="1"/>
    <col min="505" max="505" width="12" style="122" customWidth="1"/>
    <col min="506" max="508" width="12.42578125" style="122" customWidth="1"/>
    <col min="509" max="509" width="11.7109375" style="122" customWidth="1"/>
    <col min="510" max="510" width="12" style="122" customWidth="1"/>
    <col min="511" max="511" width="12.42578125" style="122" customWidth="1"/>
    <col min="512" max="512" width="15.42578125" style="122" customWidth="1"/>
    <col min="513" max="513" width="14.28515625" style="122" customWidth="1"/>
    <col min="514" max="514" width="15.7109375" style="122" customWidth="1"/>
    <col min="515" max="515" width="14.28515625" style="122" customWidth="1"/>
    <col min="516" max="516" width="12.7109375" style="122" customWidth="1"/>
    <col min="517" max="520" width="13.28515625" style="122" customWidth="1"/>
    <col min="521" max="753" width="10.28515625" style="122"/>
    <col min="754" max="754" width="6.7109375" style="122" customWidth="1"/>
    <col min="755" max="755" width="39.7109375" style="122" customWidth="1"/>
    <col min="756" max="756" width="6" style="122" customWidth="1"/>
    <col min="757" max="757" width="12.28515625" style="122" customWidth="1"/>
    <col min="758" max="758" width="11.7109375" style="122" customWidth="1"/>
    <col min="759" max="759" width="12.42578125" style="122" customWidth="1"/>
    <col min="760" max="760" width="11.42578125" style="122" customWidth="1"/>
    <col min="761" max="761" width="12" style="122" customWidth="1"/>
    <col min="762" max="764" width="12.42578125" style="122" customWidth="1"/>
    <col min="765" max="765" width="11.7109375" style="122" customWidth="1"/>
    <col min="766" max="766" width="12" style="122" customWidth="1"/>
    <col min="767" max="767" width="12.42578125" style="122" customWidth="1"/>
    <col min="768" max="768" width="15.42578125" style="122" customWidth="1"/>
    <col min="769" max="769" width="14.28515625" style="122" customWidth="1"/>
    <col min="770" max="770" width="15.7109375" style="122" customWidth="1"/>
    <col min="771" max="771" width="14.28515625" style="122" customWidth="1"/>
    <col min="772" max="772" width="12.7109375" style="122" customWidth="1"/>
    <col min="773" max="776" width="13.28515625" style="122" customWidth="1"/>
    <col min="777" max="1009" width="10.28515625" style="122"/>
    <col min="1010" max="1010" width="6.7109375" style="122" customWidth="1"/>
    <col min="1011" max="1011" width="39.7109375" style="122" customWidth="1"/>
    <col min="1012" max="1012" width="6" style="122" customWidth="1"/>
    <col min="1013" max="1013" width="12.28515625" style="122" customWidth="1"/>
    <col min="1014" max="1014" width="11.7109375" style="122" customWidth="1"/>
    <col min="1015" max="1015" width="12.42578125" style="122" customWidth="1"/>
    <col min="1016" max="1016" width="11.42578125" style="122" customWidth="1"/>
    <col min="1017" max="1017" width="12" style="122" customWidth="1"/>
    <col min="1018" max="1020" width="12.42578125" style="122" customWidth="1"/>
    <col min="1021" max="1021" width="11.7109375" style="122" customWidth="1"/>
    <col min="1022" max="1022" width="12" style="122" customWidth="1"/>
    <col min="1023" max="1023" width="12.42578125" style="122" customWidth="1"/>
    <col min="1024" max="1024" width="15.42578125" style="122" customWidth="1"/>
    <col min="1025" max="1025" width="14.28515625" style="122" customWidth="1"/>
    <col min="1026" max="1026" width="15.7109375" style="122" customWidth="1"/>
    <col min="1027" max="1027" width="14.28515625" style="122" customWidth="1"/>
    <col min="1028" max="1028" width="12.7109375" style="122" customWidth="1"/>
    <col min="1029" max="1032" width="13.28515625" style="122" customWidth="1"/>
    <col min="1033" max="1265" width="10.28515625" style="122"/>
    <col min="1266" max="1266" width="6.7109375" style="122" customWidth="1"/>
    <col min="1267" max="1267" width="39.7109375" style="122" customWidth="1"/>
    <col min="1268" max="1268" width="6" style="122" customWidth="1"/>
    <col min="1269" max="1269" width="12.28515625" style="122" customWidth="1"/>
    <col min="1270" max="1270" width="11.7109375" style="122" customWidth="1"/>
    <col min="1271" max="1271" width="12.42578125" style="122" customWidth="1"/>
    <col min="1272" max="1272" width="11.42578125" style="122" customWidth="1"/>
    <col min="1273" max="1273" width="12" style="122" customWidth="1"/>
    <col min="1274" max="1276" width="12.42578125" style="122" customWidth="1"/>
    <col min="1277" max="1277" width="11.7109375" style="122" customWidth="1"/>
    <col min="1278" max="1278" width="12" style="122" customWidth="1"/>
    <col min="1279" max="1279" width="12.42578125" style="122" customWidth="1"/>
    <col min="1280" max="1280" width="15.42578125" style="122" customWidth="1"/>
    <col min="1281" max="1281" width="14.28515625" style="122" customWidth="1"/>
    <col min="1282" max="1282" width="15.7109375" style="122" customWidth="1"/>
    <col min="1283" max="1283" width="14.28515625" style="122" customWidth="1"/>
    <col min="1284" max="1284" width="12.7109375" style="122" customWidth="1"/>
    <col min="1285" max="1288" width="13.28515625" style="122" customWidth="1"/>
    <col min="1289" max="1521" width="10.28515625" style="122"/>
    <col min="1522" max="1522" width="6.7109375" style="122" customWidth="1"/>
    <col min="1523" max="1523" width="39.7109375" style="122" customWidth="1"/>
    <col min="1524" max="1524" width="6" style="122" customWidth="1"/>
    <col min="1525" max="1525" width="12.28515625" style="122" customWidth="1"/>
    <col min="1526" max="1526" width="11.7109375" style="122" customWidth="1"/>
    <col min="1527" max="1527" width="12.42578125" style="122" customWidth="1"/>
    <col min="1528" max="1528" width="11.42578125" style="122" customWidth="1"/>
    <col min="1529" max="1529" width="12" style="122" customWidth="1"/>
    <col min="1530" max="1532" width="12.42578125" style="122" customWidth="1"/>
    <col min="1533" max="1533" width="11.7109375" style="122" customWidth="1"/>
    <col min="1534" max="1534" width="12" style="122" customWidth="1"/>
    <col min="1535" max="1535" width="12.42578125" style="122" customWidth="1"/>
    <col min="1536" max="1536" width="15.42578125" style="122" customWidth="1"/>
    <col min="1537" max="1537" width="14.28515625" style="122" customWidth="1"/>
    <col min="1538" max="1538" width="15.7109375" style="122" customWidth="1"/>
    <col min="1539" max="1539" width="14.28515625" style="122" customWidth="1"/>
    <col min="1540" max="1540" width="12.7109375" style="122" customWidth="1"/>
    <col min="1541" max="1544" width="13.28515625" style="122" customWidth="1"/>
    <col min="1545" max="1777" width="10.28515625" style="122"/>
    <col min="1778" max="1778" width="6.7109375" style="122" customWidth="1"/>
    <col min="1779" max="1779" width="39.7109375" style="122" customWidth="1"/>
    <col min="1780" max="1780" width="6" style="122" customWidth="1"/>
    <col min="1781" max="1781" width="12.28515625" style="122" customWidth="1"/>
    <col min="1782" max="1782" width="11.7109375" style="122" customWidth="1"/>
    <col min="1783" max="1783" width="12.42578125" style="122" customWidth="1"/>
    <col min="1784" max="1784" width="11.42578125" style="122" customWidth="1"/>
    <col min="1785" max="1785" width="12" style="122" customWidth="1"/>
    <col min="1786" max="1788" width="12.42578125" style="122" customWidth="1"/>
    <col min="1789" max="1789" width="11.7109375" style="122" customWidth="1"/>
    <col min="1790" max="1790" width="12" style="122" customWidth="1"/>
    <col min="1791" max="1791" width="12.42578125" style="122" customWidth="1"/>
    <col min="1792" max="1792" width="15.42578125" style="122" customWidth="1"/>
    <col min="1793" max="1793" width="14.28515625" style="122" customWidth="1"/>
    <col min="1794" max="1794" width="15.7109375" style="122" customWidth="1"/>
    <col min="1795" max="1795" width="14.28515625" style="122" customWidth="1"/>
    <col min="1796" max="1796" width="12.7109375" style="122" customWidth="1"/>
    <col min="1797" max="1800" width="13.28515625" style="122" customWidth="1"/>
    <col min="1801" max="2033" width="10.28515625" style="122"/>
    <col min="2034" max="2034" width="6.7109375" style="122" customWidth="1"/>
    <col min="2035" max="2035" width="39.7109375" style="122" customWidth="1"/>
    <col min="2036" max="2036" width="6" style="122" customWidth="1"/>
    <col min="2037" max="2037" width="12.28515625" style="122" customWidth="1"/>
    <col min="2038" max="2038" width="11.7109375" style="122" customWidth="1"/>
    <col min="2039" max="2039" width="12.42578125" style="122" customWidth="1"/>
    <col min="2040" max="2040" width="11.42578125" style="122" customWidth="1"/>
    <col min="2041" max="2041" width="12" style="122" customWidth="1"/>
    <col min="2042" max="2044" width="12.42578125" style="122" customWidth="1"/>
    <col min="2045" max="2045" width="11.7109375" style="122" customWidth="1"/>
    <col min="2046" max="2046" width="12" style="122" customWidth="1"/>
    <col min="2047" max="2047" width="12.42578125" style="122" customWidth="1"/>
    <col min="2048" max="2048" width="15.42578125" style="122" customWidth="1"/>
    <col min="2049" max="2049" width="14.28515625" style="122" customWidth="1"/>
    <col min="2050" max="2050" width="15.7109375" style="122" customWidth="1"/>
    <col min="2051" max="2051" width="14.28515625" style="122" customWidth="1"/>
    <col min="2052" max="2052" width="12.7109375" style="122" customWidth="1"/>
    <col min="2053" max="2056" width="13.28515625" style="122" customWidth="1"/>
    <col min="2057" max="2289" width="10.28515625" style="122"/>
    <col min="2290" max="2290" width="6.7109375" style="122" customWidth="1"/>
    <col min="2291" max="2291" width="39.7109375" style="122" customWidth="1"/>
    <col min="2292" max="2292" width="6" style="122" customWidth="1"/>
    <col min="2293" max="2293" width="12.28515625" style="122" customWidth="1"/>
    <col min="2294" max="2294" width="11.7109375" style="122" customWidth="1"/>
    <col min="2295" max="2295" width="12.42578125" style="122" customWidth="1"/>
    <col min="2296" max="2296" width="11.42578125" style="122" customWidth="1"/>
    <col min="2297" max="2297" width="12" style="122" customWidth="1"/>
    <col min="2298" max="2300" width="12.42578125" style="122" customWidth="1"/>
    <col min="2301" max="2301" width="11.7109375" style="122" customWidth="1"/>
    <col min="2302" max="2302" width="12" style="122" customWidth="1"/>
    <col min="2303" max="2303" width="12.42578125" style="122" customWidth="1"/>
    <col min="2304" max="2304" width="15.42578125" style="122" customWidth="1"/>
    <col min="2305" max="2305" width="14.28515625" style="122" customWidth="1"/>
    <col min="2306" max="2306" width="15.7109375" style="122" customWidth="1"/>
    <col min="2307" max="2307" width="14.28515625" style="122" customWidth="1"/>
    <col min="2308" max="2308" width="12.7109375" style="122" customWidth="1"/>
    <col min="2309" max="2312" width="13.28515625" style="122" customWidth="1"/>
    <col min="2313" max="2545" width="10.28515625" style="122"/>
    <col min="2546" max="2546" width="6.7109375" style="122" customWidth="1"/>
    <col min="2547" max="2547" width="39.7109375" style="122" customWidth="1"/>
    <col min="2548" max="2548" width="6" style="122" customWidth="1"/>
    <col min="2549" max="2549" width="12.28515625" style="122" customWidth="1"/>
    <col min="2550" max="2550" width="11.7109375" style="122" customWidth="1"/>
    <col min="2551" max="2551" width="12.42578125" style="122" customWidth="1"/>
    <col min="2552" max="2552" width="11.42578125" style="122" customWidth="1"/>
    <col min="2553" max="2553" width="12" style="122" customWidth="1"/>
    <col min="2554" max="2556" width="12.42578125" style="122" customWidth="1"/>
    <col min="2557" max="2557" width="11.7109375" style="122" customWidth="1"/>
    <col min="2558" max="2558" width="12" style="122" customWidth="1"/>
    <col min="2559" max="2559" width="12.42578125" style="122" customWidth="1"/>
    <col min="2560" max="2560" width="15.42578125" style="122" customWidth="1"/>
    <col min="2561" max="2561" width="14.28515625" style="122" customWidth="1"/>
    <col min="2562" max="2562" width="15.7109375" style="122" customWidth="1"/>
    <col min="2563" max="2563" width="14.28515625" style="122" customWidth="1"/>
    <col min="2564" max="2564" width="12.7109375" style="122" customWidth="1"/>
    <col min="2565" max="2568" width="13.28515625" style="122" customWidth="1"/>
    <col min="2569" max="2801" width="10.28515625" style="122"/>
    <col min="2802" max="2802" width="6.7109375" style="122" customWidth="1"/>
    <col min="2803" max="2803" width="39.7109375" style="122" customWidth="1"/>
    <col min="2804" max="2804" width="6" style="122" customWidth="1"/>
    <col min="2805" max="2805" width="12.28515625" style="122" customWidth="1"/>
    <col min="2806" max="2806" width="11.7109375" style="122" customWidth="1"/>
    <col min="2807" max="2807" width="12.42578125" style="122" customWidth="1"/>
    <col min="2808" max="2808" width="11.42578125" style="122" customWidth="1"/>
    <col min="2809" max="2809" width="12" style="122" customWidth="1"/>
    <col min="2810" max="2812" width="12.42578125" style="122" customWidth="1"/>
    <col min="2813" max="2813" width="11.7109375" style="122" customWidth="1"/>
    <col min="2814" max="2814" width="12" style="122" customWidth="1"/>
    <col min="2815" max="2815" width="12.42578125" style="122" customWidth="1"/>
    <col min="2816" max="2816" width="15.42578125" style="122" customWidth="1"/>
    <col min="2817" max="2817" width="14.28515625" style="122" customWidth="1"/>
    <col min="2818" max="2818" width="15.7109375" style="122" customWidth="1"/>
    <col min="2819" max="2819" width="14.28515625" style="122" customWidth="1"/>
    <col min="2820" max="2820" width="12.7109375" style="122" customWidth="1"/>
    <col min="2821" max="2824" width="13.28515625" style="122" customWidth="1"/>
    <col min="2825" max="3057" width="10.28515625" style="122"/>
    <col min="3058" max="3058" width="6.7109375" style="122" customWidth="1"/>
    <col min="3059" max="3059" width="39.7109375" style="122" customWidth="1"/>
    <col min="3060" max="3060" width="6" style="122" customWidth="1"/>
    <col min="3061" max="3061" width="12.28515625" style="122" customWidth="1"/>
    <col min="3062" max="3062" width="11.7109375" style="122" customWidth="1"/>
    <col min="3063" max="3063" width="12.42578125" style="122" customWidth="1"/>
    <col min="3064" max="3064" width="11.42578125" style="122" customWidth="1"/>
    <col min="3065" max="3065" width="12" style="122" customWidth="1"/>
    <col min="3066" max="3068" width="12.42578125" style="122" customWidth="1"/>
    <col min="3069" max="3069" width="11.7109375" style="122" customWidth="1"/>
    <col min="3070" max="3070" width="12" style="122" customWidth="1"/>
    <col min="3071" max="3071" width="12.42578125" style="122" customWidth="1"/>
    <col min="3072" max="3072" width="15.42578125" style="122" customWidth="1"/>
    <col min="3073" max="3073" width="14.28515625" style="122" customWidth="1"/>
    <col min="3074" max="3074" width="15.7109375" style="122" customWidth="1"/>
    <col min="3075" max="3075" width="14.28515625" style="122" customWidth="1"/>
    <col min="3076" max="3076" width="12.7109375" style="122" customWidth="1"/>
    <col min="3077" max="3080" width="13.28515625" style="122" customWidth="1"/>
    <col min="3081" max="3313" width="10.28515625" style="122"/>
    <col min="3314" max="3314" width="6.7109375" style="122" customWidth="1"/>
    <col min="3315" max="3315" width="39.7109375" style="122" customWidth="1"/>
    <col min="3316" max="3316" width="6" style="122" customWidth="1"/>
    <col min="3317" max="3317" width="12.28515625" style="122" customWidth="1"/>
    <col min="3318" max="3318" width="11.7109375" style="122" customWidth="1"/>
    <col min="3319" max="3319" width="12.42578125" style="122" customWidth="1"/>
    <col min="3320" max="3320" width="11.42578125" style="122" customWidth="1"/>
    <col min="3321" max="3321" width="12" style="122" customWidth="1"/>
    <col min="3322" max="3324" width="12.42578125" style="122" customWidth="1"/>
    <col min="3325" max="3325" width="11.7109375" style="122" customWidth="1"/>
    <col min="3326" max="3326" width="12" style="122" customWidth="1"/>
    <col min="3327" max="3327" width="12.42578125" style="122" customWidth="1"/>
    <col min="3328" max="3328" width="15.42578125" style="122" customWidth="1"/>
    <col min="3329" max="3329" width="14.28515625" style="122" customWidth="1"/>
    <col min="3330" max="3330" width="15.7109375" style="122" customWidth="1"/>
    <col min="3331" max="3331" width="14.28515625" style="122" customWidth="1"/>
    <col min="3332" max="3332" width="12.7109375" style="122" customWidth="1"/>
    <col min="3333" max="3336" width="13.28515625" style="122" customWidth="1"/>
    <col min="3337" max="3569" width="10.28515625" style="122"/>
    <col min="3570" max="3570" width="6.7109375" style="122" customWidth="1"/>
    <col min="3571" max="3571" width="39.7109375" style="122" customWidth="1"/>
    <col min="3572" max="3572" width="6" style="122" customWidth="1"/>
    <col min="3573" max="3573" width="12.28515625" style="122" customWidth="1"/>
    <col min="3574" max="3574" width="11.7109375" style="122" customWidth="1"/>
    <col min="3575" max="3575" width="12.42578125" style="122" customWidth="1"/>
    <col min="3576" max="3576" width="11.42578125" style="122" customWidth="1"/>
    <col min="3577" max="3577" width="12" style="122" customWidth="1"/>
    <col min="3578" max="3580" width="12.42578125" style="122" customWidth="1"/>
    <col min="3581" max="3581" width="11.7109375" style="122" customWidth="1"/>
    <col min="3582" max="3582" width="12" style="122" customWidth="1"/>
    <col min="3583" max="3583" width="12.42578125" style="122" customWidth="1"/>
    <col min="3584" max="3584" width="15.42578125" style="122" customWidth="1"/>
    <col min="3585" max="3585" width="14.28515625" style="122" customWidth="1"/>
    <col min="3586" max="3586" width="15.7109375" style="122" customWidth="1"/>
    <col min="3587" max="3587" width="14.28515625" style="122" customWidth="1"/>
    <col min="3588" max="3588" width="12.7109375" style="122" customWidth="1"/>
    <col min="3589" max="3592" width="13.28515625" style="122" customWidth="1"/>
    <col min="3593" max="3825" width="10.28515625" style="122"/>
    <col min="3826" max="3826" width="6.7109375" style="122" customWidth="1"/>
    <col min="3827" max="3827" width="39.7109375" style="122" customWidth="1"/>
    <col min="3828" max="3828" width="6" style="122" customWidth="1"/>
    <col min="3829" max="3829" width="12.28515625" style="122" customWidth="1"/>
    <col min="3830" max="3830" width="11.7109375" style="122" customWidth="1"/>
    <col min="3831" max="3831" width="12.42578125" style="122" customWidth="1"/>
    <col min="3832" max="3832" width="11.42578125" style="122" customWidth="1"/>
    <col min="3833" max="3833" width="12" style="122" customWidth="1"/>
    <col min="3834" max="3836" width="12.42578125" style="122" customWidth="1"/>
    <col min="3837" max="3837" width="11.7109375" style="122" customWidth="1"/>
    <col min="3838" max="3838" width="12" style="122" customWidth="1"/>
    <col min="3839" max="3839" width="12.42578125" style="122" customWidth="1"/>
    <col min="3840" max="3840" width="15.42578125" style="122" customWidth="1"/>
    <col min="3841" max="3841" width="14.28515625" style="122" customWidth="1"/>
    <col min="3842" max="3842" width="15.7109375" style="122" customWidth="1"/>
    <col min="3843" max="3843" width="14.28515625" style="122" customWidth="1"/>
    <col min="3844" max="3844" width="12.7109375" style="122" customWidth="1"/>
    <col min="3845" max="3848" width="13.28515625" style="122" customWidth="1"/>
    <col min="3849" max="4081" width="10.28515625" style="122"/>
    <col min="4082" max="4082" width="6.7109375" style="122" customWidth="1"/>
    <col min="4083" max="4083" width="39.7109375" style="122" customWidth="1"/>
    <col min="4084" max="4084" width="6" style="122" customWidth="1"/>
    <col min="4085" max="4085" width="12.28515625" style="122" customWidth="1"/>
    <col min="4086" max="4086" width="11.7109375" style="122" customWidth="1"/>
    <col min="4087" max="4087" width="12.42578125" style="122" customWidth="1"/>
    <col min="4088" max="4088" width="11.42578125" style="122" customWidth="1"/>
    <col min="4089" max="4089" width="12" style="122" customWidth="1"/>
    <col min="4090" max="4092" width="12.42578125" style="122" customWidth="1"/>
    <col min="4093" max="4093" width="11.7109375" style="122" customWidth="1"/>
    <col min="4094" max="4094" width="12" style="122" customWidth="1"/>
    <col min="4095" max="4095" width="12.42578125" style="122" customWidth="1"/>
    <col min="4096" max="4096" width="15.42578125" style="122" customWidth="1"/>
    <col min="4097" max="4097" width="14.28515625" style="122" customWidth="1"/>
    <col min="4098" max="4098" width="15.7109375" style="122" customWidth="1"/>
    <col min="4099" max="4099" width="14.28515625" style="122" customWidth="1"/>
    <col min="4100" max="4100" width="12.7109375" style="122" customWidth="1"/>
    <col min="4101" max="4104" width="13.28515625" style="122" customWidth="1"/>
    <col min="4105" max="4337" width="10.28515625" style="122"/>
    <col min="4338" max="4338" width="6.7109375" style="122" customWidth="1"/>
    <col min="4339" max="4339" width="39.7109375" style="122" customWidth="1"/>
    <col min="4340" max="4340" width="6" style="122" customWidth="1"/>
    <col min="4341" max="4341" width="12.28515625" style="122" customWidth="1"/>
    <col min="4342" max="4342" width="11.7109375" style="122" customWidth="1"/>
    <col min="4343" max="4343" width="12.42578125" style="122" customWidth="1"/>
    <col min="4344" max="4344" width="11.42578125" style="122" customWidth="1"/>
    <col min="4345" max="4345" width="12" style="122" customWidth="1"/>
    <col min="4346" max="4348" width="12.42578125" style="122" customWidth="1"/>
    <col min="4349" max="4349" width="11.7109375" style="122" customWidth="1"/>
    <col min="4350" max="4350" width="12" style="122" customWidth="1"/>
    <col min="4351" max="4351" width="12.42578125" style="122" customWidth="1"/>
    <col min="4352" max="4352" width="15.42578125" style="122" customWidth="1"/>
    <col min="4353" max="4353" width="14.28515625" style="122" customWidth="1"/>
    <col min="4354" max="4354" width="15.7109375" style="122" customWidth="1"/>
    <col min="4355" max="4355" width="14.28515625" style="122" customWidth="1"/>
    <col min="4356" max="4356" width="12.7109375" style="122" customWidth="1"/>
    <col min="4357" max="4360" width="13.28515625" style="122" customWidth="1"/>
    <col min="4361" max="4593" width="10.28515625" style="122"/>
    <col min="4594" max="4594" width="6.7109375" style="122" customWidth="1"/>
    <col min="4595" max="4595" width="39.7109375" style="122" customWidth="1"/>
    <col min="4596" max="4596" width="6" style="122" customWidth="1"/>
    <col min="4597" max="4597" width="12.28515625" style="122" customWidth="1"/>
    <col min="4598" max="4598" width="11.7109375" style="122" customWidth="1"/>
    <col min="4599" max="4599" width="12.42578125" style="122" customWidth="1"/>
    <col min="4600" max="4600" width="11.42578125" style="122" customWidth="1"/>
    <col min="4601" max="4601" width="12" style="122" customWidth="1"/>
    <col min="4602" max="4604" width="12.42578125" style="122" customWidth="1"/>
    <col min="4605" max="4605" width="11.7109375" style="122" customWidth="1"/>
    <col min="4606" max="4606" width="12" style="122" customWidth="1"/>
    <col min="4607" max="4607" width="12.42578125" style="122" customWidth="1"/>
    <col min="4608" max="4608" width="15.42578125" style="122" customWidth="1"/>
    <col min="4609" max="4609" width="14.28515625" style="122" customWidth="1"/>
    <col min="4610" max="4610" width="15.7109375" style="122" customWidth="1"/>
    <col min="4611" max="4611" width="14.28515625" style="122" customWidth="1"/>
    <col min="4612" max="4612" width="12.7109375" style="122" customWidth="1"/>
    <col min="4613" max="4616" width="13.28515625" style="122" customWidth="1"/>
    <col min="4617" max="4849" width="10.28515625" style="122"/>
    <col min="4850" max="4850" width="6.7109375" style="122" customWidth="1"/>
    <col min="4851" max="4851" width="39.7109375" style="122" customWidth="1"/>
    <col min="4852" max="4852" width="6" style="122" customWidth="1"/>
    <col min="4853" max="4853" width="12.28515625" style="122" customWidth="1"/>
    <col min="4854" max="4854" width="11.7109375" style="122" customWidth="1"/>
    <col min="4855" max="4855" width="12.42578125" style="122" customWidth="1"/>
    <col min="4856" max="4856" width="11.42578125" style="122" customWidth="1"/>
    <col min="4857" max="4857" width="12" style="122" customWidth="1"/>
    <col min="4858" max="4860" width="12.42578125" style="122" customWidth="1"/>
    <col min="4861" max="4861" width="11.7109375" style="122" customWidth="1"/>
    <col min="4862" max="4862" width="12" style="122" customWidth="1"/>
    <col min="4863" max="4863" width="12.42578125" style="122" customWidth="1"/>
    <col min="4864" max="4864" width="15.42578125" style="122" customWidth="1"/>
    <col min="4865" max="4865" width="14.28515625" style="122" customWidth="1"/>
    <col min="4866" max="4866" width="15.7109375" style="122" customWidth="1"/>
    <col min="4867" max="4867" width="14.28515625" style="122" customWidth="1"/>
    <col min="4868" max="4868" width="12.7109375" style="122" customWidth="1"/>
    <col min="4869" max="4872" width="13.28515625" style="122" customWidth="1"/>
    <col min="4873" max="5105" width="10.28515625" style="122"/>
    <col min="5106" max="5106" width="6.7109375" style="122" customWidth="1"/>
    <col min="5107" max="5107" width="39.7109375" style="122" customWidth="1"/>
    <col min="5108" max="5108" width="6" style="122" customWidth="1"/>
    <col min="5109" max="5109" width="12.28515625" style="122" customWidth="1"/>
    <col min="5110" max="5110" width="11.7109375" style="122" customWidth="1"/>
    <col min="5111" max="5111" width="12.42578125" style="122" customWidth="1"/>
    <col min="5112" max="5112" width="11.42578125" style="122" customWidth="1"/>
    <col min="5113" max="5113" width="12" style="122" customWidth="1"/>
    <col min="5114" max="5116" width="12.42578125" style="122" customWidth="1"/>
    <col min="5117" max="5117" width="11.7109375" style="122" customWidth="1"/>
    <col min="5118" max="5118" width="12" style="122" customWidth="1"/>
    <col min="5119" max="5119" width="12.42578125" style="122" customWidth="1"/>
    <col min="5120" max="5120" width="15.42578125" style="122" customWidth="1"/>
    <col min="5121" max="5121" width="14.28515625" style="122" customWidth="1"/>
    <col min="5122" max="5122" width="15.7109375" style="122" customWidth="1"/>
    <col min="5123" max="5123" width="14.28515625" style="122" customWidth="1"/>
    <col min="5124" max="5124" width="12.7109375" style="122" customWidth="1"/>
    <col min="5125" max="5128" width="13.28515625" style="122" customWidth="1"/>
    <col min="5129" max="5361" width="10.28515625" style="122"/>
    <col min="5362" max="5362" width="6.7109375" style="122" customWidth="1"/>
    <col min="5363" max="5363" width="39.7109375" style="122" customWidth="1"/>
    <col min="5364" max="5364" width="6" style="122" customWidth="1"/>
    <col min="5365" max="5365" width="12.28515625" style="122" customWidth="1"/>
    <col min="5366" max="5366" width="11.7109375" style="122" customWidth="1"/>
    <col min="5367" max="5367" width="12.42578125" style="122" customWidth="1"/>
    <col min="5368" max="5368" width="11.42578125" style="122" customWidth="1"/>
    <col min="5369" max="5369" width="12" style="122" customWidth="1"/>
    <col min="5370" max="5372" width="12.42578125" style="122" customWidth="1"/>
    <col min="5373" max="5373" width="11.7109375" style="122" customWidth="1"/>
    <col min="5374" max="5374" width="12" style="122" customWidth="1"/>
    <col min="5375" max="5375" width="12.42578125" style="122" customWidth="1"/>
    <col min="5376" max="5376" width="15.42578125" style="122" customWidth="1"/>
    <col min="5377" max="5377" width="14.28515625" style="122" customWidth="1"/>
    <col min="5378" max="5378" width="15.7109375" style="122" customWidth="1"/>
    <col min="5379" max="5379" width="14.28515625" style="122" customWidth="1"/>
    <col min="5380" max="5380" width="12.7109375" style="122" customWidth="1"/>
    <col min="5381" max="5384" width="13.28515625" style="122" customWidth="1"/>
    <col min="5385" max="5617" width="10.28515625" style="122"/>
    <col min="5618" max="5618" width="6.7109375" style="122" customWidth="1"/>
    <col min="5619" max="5619" width="39.7109375" style="122" customWidth="1"/>
    <col min="5620" max="5620" width="6" style="122" customWidth="1"/>
    <col min="5621" max="5621" width="12.28515625" style="122" customWidth="1"/>
    <col min="5622" max="5622" width="11.7109375" style="122" customWidth="1"/>
    <col min="5623" max="5623" width="12.42578125" style="122" customWidth="1"/>
    <col min="5624" max="5624" width="11.42578125" style="122" customWidth="1"/>
    <col min="5625" max="5625" width="12" style="122" customWidth="1"/>
    <col min="5626" max="5628" width="12.42578125" style="122" customWidth="1"/>
    <col min="5629" max="5629" width="11.7109375" style="122" customWidth="1"/>
    <col min="5630" max="5630" width="12" style="122" customWidth="1"/>
    <col min="5631" max="5631" width="12.42578125" style="122" customWidth="1"/>
    <col min="5632" max="5632" width="15.42578125" style="122" customWidth="1"/>
    <col min="5633" max="5633" width="14.28515625" style="122" customWidth="1"/>
    <col min="5634" max="5634" width="15.7109375" style="122" customWidth="1"/>
    <col min="5635" max="5635" width="14.28515625" style="122" customWidth="1"/>
    <col min="5636" max="5636" width="12.7109375" style="122" customWidth="1"/>
    <col min="5637" max="5640" width="13.28515625" style="122" customWidth="1"/>
    <col min="5641" max="5873" width="10.28515625" style="122"/>
    <col min="5874" max="5874" width="6.7109375" style="122" customWidth="1"/>
    <col min="5875" max="5875" width="39.7109375" style="122" customWidth="1"/>
    <col min="5876" max="5876" width="6" style="122" customWidth="1"/>
    <col min="5877" max="5877" width="12.28515625" style="122" customWidth="1"/>
    <col min="5878" max="5878" width="11.7109375" style="122" customWidth="1"/>
    <col min="5879" max="5879" width="12.42578125" style="122" customWidth="1"/>
    <col min="5880" max="5880" width="11.42578125" style="122" customWidth="1"/>
    <col min="5881" max="5881" width="12" style="122" customWidth="1"/>
    <col min="5882" max="5884" width="12.42578125" style="122" customWidth="1"/>
    <col min="5885" max="5885" width="11.7109375" style="122" customWidth="1"/>
    <col min="5886" max="5886" width="12" style="122" customWidth="1"/>
    <col min="5887" max="5887" width="12.42578125" style="122" customWidth="1"/>
    <col min="5888" max="5888" width="15.42578125" style="122" customWidth="1"/>
    <col min="5889" max="5889" width="14.28515625" style="122" customWidth="1"/>
    <col min="5890" max="5890" width="15.7109375" style="122" customWidth="1"/>
    <col min="5891" max="5891" width="14.28515625" style="122" customWidth="1"/>
    <col min="5892" max="5892" width="12.7109375" style="122" customWidth="1"/>
    <col min="5893" max="5896" width="13.28515625" style="122" customWidth="1"/>
    <col min="5897" max="6129" width="10.28515625" style="122"/>
    <col min="6130" max="6130" width="6.7109375" style="122" customWidth="1"/>
    <col min="6131" max="6131" width="39.7109375" style="122" customWidth="1"/>
    <col min="6132" max="6132" width="6" style="122" customWidth="1"/>
    <col min="6133" max="6133" width="12.28515625" style="122" customWidth="1"/>
    <col min="6134" max="6134" width="11.7109375" style="122" customWidth="1"/>
    <col min="6135" max="6135" width="12.42578125" style="122" customWidth="1"/>
    <col min="6136" max="6136" width="11.42578125" style="122" customWidth="1"/>
    <col min="6137" max="6137" width="12" style="122" customWidth="1"/>
    <col min="6138" max="6140" width="12.42578125" style="122" customWidth="1"/>
    <col min="6141" max="6141" width="11.7109375" style="122" customWidth="1"/>
    <col min="6142" max="6142" width="12" style="122" customWidth="1"/>
    <col min="6143" max="6143" width="12.42578125" style="122" customWidth="1"/>
    <col min="6144" max="6144" width="15.42578125" style="122" customWidth="1"/>
    <col min="6145" max="6145" width="14.28515625" style="122" customWidth="1"/>
    <col min="6146" max="6146" width="15.7109375" style="122" customWidth="1"/>
    <col min="6147" max="6147" width="14.28515625" style="122" customWidth="1"/>
    <col min="6148" max="6148" width="12.7109375" style="122" customWidth="1"/>
    <col min="6149" max="6152" width="13.28515625" style="122" customWidth="1"/>
    <col min="6153" max="6385" width="10.28515625" style="122"/>
    <col min="6386" max="6386" width="6.7109375" style="122" customWidth="1"/>
    <col min="6387" max="6387" width="39.7109375" style="122" customWidth="1"/>
    <col min="6388" max="6388" width="6" style="122" customWidth="1"/>
    <col min="6389" max="6389" width="12.28515625" style="122" customWidth="1"/>
    <col min="6390" max="6390" width="11.7109375" style="122" customWidth="1"/>
    <col min="6391" max="6391" width="12.42578125" style="122" customWidth="1"/>
    <col min="6392" max="6392" width="11.42578125" style="122" customWidth="1"/>
    <col min="6393" max="6393" width="12" style="122" customWidth="1"/>
    <col min="6394" max="6396" width="12.42578125" style="122" customWidth="1"/>
    <col min="6397" max="6397" width="11.7109375" style="122" customWidth="1"/>
    <col min="6398" max="6398" width="12" style="122" customWidth="1"/>
    <col min="6399" max="6399" width="12.42578125" style="122" customWidth="1"/>
    <col min="6400" max="6400" width="15.42578125" style="122" customWidth="1"/>
    <col min="6401" max="6401" width="14.28515625" style="122" customWidth="1"/>
    <col min="6402" max="6402" width="15.7109375" style="122" customWidth="1"/>
    <col min="6403" max="6403" width="14.28515625" style="122" customWidth="1"/>
    <col min="6404" max="6404" width="12.7109375" style="122" customWidth="1"/>
    <col min="6405" max="6408" width="13.28515625" style="122" customWidth="1"/>
    <col min="6409" max="6641" width="10.28515625" style="122"/>
    <col min="6642" max="6642" width="6.7109375" style="122" customWidth="1"/>
    <col min="6643" max="6643" width="39.7109375" style="122" customWidth="1"/>
    <col min="6644" max="6644" width="6" style="122" customWidth="1"/>
    <col min="6645" max="6645" width="12.28515625" style="122" customWidth="1"/>
    <col min="6646" max="6646" width="11.7109375" style="122" customWidth="1"/>
    <col min="6647" max="6647" width="12.42578125" style="122" customWidth="1"/>
    <col min="6648" max="6648" width="11.42578125" style="122" customWidth="1"/>
    <col min="6649" max="6649" width="12" style="122" customWidth="1"/>
    <col min="6650" max="6652" width="12.42578125" style="122" customWidth="1"/>
    <col min="6653" max="6653" width="11.7109375" style="122" customWidth="1"/>
    <col min="6654" max="6654" width="12" style="122" customWidth="1"/>
    <col min="6655" max="6655" width="12.42578125" style="122" customWidth="1"/>
    <col min="6656" max="6656" width="15.42578125" style="122" customWidth="1"/>
    <col min="6657" max="6657" width="14.28515625" style="122" customWidth="1"/>
    <col min="6658" max="6658" width="15.7109375" style="122" customWidth="1"/>
    <col min="6659" max="6659" width="14.28515625" style="122" customWidth="1"/>
    <col min="6660" max="6660" width="12.7109375" style="122" customWidth="1"/>
    <col min="6661" max="6664" width="13.28515625" style="122" customWidth="1"/>
    <col min="6665" max="6897" width="10.28515625" style="122"/>
    <col min="6898" max="6898" width="6.7109375" style="122" customWidth="1"/>
    <col min="6899" max="6899" width="39.7109375" style="122" customWidth="1"/>
    <col min="6900" max="6900" width="6" style="122" customWidth="1"/>
    <col min="6901" max="6901" width="12.28515625" style="122" customWidth="1"/>
    <col min="6902" max="6902" width="11.7109375" style="122" customWidth="1"/>
    <col min="6903" max="6903" width="12.42578125" style="122" customWidth="1"/>
    <col min="6904" max="6904" width="11.42578125" style="122" customWidth="1"/>
    <col min="6905" max="6905" width="12" style="122" customWidth="1"/>
    <col min="6906" max="6908" width="12.42578125" style="122" customWidth="1"/>
    <col min="6909" max="6909" width="11.7109375" style="122" customWidth="1"/>
    <col min="6910" max="6910" width="12" style="122" customWidth="1"/>
    <col min="6911" max="6911" width="12.42578125" style="122" customWidth="1"/>
    <col min="6912" max="6912" width="15.42578125" style="122" customWidth="1"/>
    <col min="6913" max="6913" width="14.28515625" style="122" customWidth="1"/>
    <col min="6914" max="6914" width="15.7109375" style="122" customWidth="1"/>
    <col min="6915" max="6915" width="14.28515625" style="122" customWidth="1"/>
    <col min="6916" max="6916" width="12.7109375" style="122" customWidth="1"/>
    <col min="6917" max="6920" width="13.28515625" style="122" customWidth="1"/>
    <col min="6921" max="7153" width="10.28515625" style="122"/>
    <col min="7154" max="7154" width="6.7109375" style="122" customWidth="1"/>
    <col min="7155" max="7155" width="39.7109375" style="122" customWidth="1"/>
    <col min="7156" max="7156" width="6" style="122" customWidth="1"/>
    <col min="7157" max="7157" width="12.28515625" style="122" customWidth="1"/>
    <col min="7158" max="7158" width="11.7109375" style="122" customWidth="1"/>
    <col min="7159" max="7159" width="12.42578125" style="122" customWidth="1"/>
    <col min="7160" max="7160" width="11.42578125" style="122" customWidth="1"/>
    <col min="7161" max="7161" width="12" style="122" customWidth="1"/>
    <col min="7162" max="7164" width="12.42578125" style="122" customWidth="1"/>
    <col min="7165" max="7165" width="11.7109375" style="122" customWidth="1"/>
    <col min="7166" max="7166" width="12" style="122" customWidth="1"/>
    <col min="7167" max="7167" width="12.42578125" style="122" customWidth="1"/>
    <col min="7168" max="7168" width="15.42578125" style="122" customWidth="1"/>
    <col min="7169" max="7169" width="14.28515625" style="122" customWidth="1"/>
    <col min="7170" max="7170" width="15.7109375" style="122" customWidth="1"/>
    <col min="7171" max="7171" width="14.28515625" style="122" customWidth="1"/>
    <col min="7172" max="7172" width="12.7109375" style="122" customWidth="1"/>
    <col min="7173" max="7176" width="13.28515625" style="122" customWidth="1"/>
    <col min="7177" max="7409" width="10.28515625" style="122"/>
    <col min="7410" max="7410" width="6.7109375" style="122" customWidth="1"/>
    <col min="7411" max="7411" width="39.7109375" style="122" customWidth="1"/>
    <col min="7412" max="7412" width="6" style="122" customWidth="1"/>
    <col min="7413" max="7413" width="12.28515625" style="122" customWidth="1"/>
    <col min="7414" max="7414" width="11.7109375" style="122" customWidth="1"/>
    <col min="7415" max="7415" width="12.42578125" style="122" customWidth="1"/>
    <col min="7416" max="7416" width="11.42578125" style="122" customWidth="1"/>
    <col min="7417" max="7417" width="12" style="122" customWidth="1"/>
    <col min="7418" max="7420" width="12.42578125" style="122" customWidth="1"/>
    <col min="7421" max="7421" width="11.7109375" style="122" customWidth="1"/>
    <col min="7422" max="7422" width="12" style="122" customWidth="1"/>
    <col min="7423" max="7423" width="12.42578125" style="122" customWidth="1"/>
    <col min="7424" max="7424" width="15.42578125" style="122" customWidth="1"/>
    <col min="7425" max="7425" width="14.28515625" style="122" customWidth="1"/>
    <col min="7426" max="7426" width="15.7109375" style="122" customWidth="1"/>
    <col min="7427" max="7427" width="14.28515625" style="122" customWidth="1"/>
    <col min="7428" max="7428" width="12.7109375" style="122" customWidth="1"/>
    <col min="7429" max="7432" width="13.28515625" style="122" customWidth="1"/>
    <col min="7433" max="7665" width="10.28515625" style="122"/>
    <col min="7666" max="7666" width="6.7109375" style="122" customWidth="1"/>
    <col min="7667" max="7667" width="39.7109375" style="122" customWidth="1"/>
    <col min="7668" max="7668" width="6" style="122" customWidth="1"/>
    <col min="7669" max="7669" width="12.28515625" style="122" customWidth="1"/>
    <col min="7670" max="7670" width="11.7109375" style="122" customWidth="1"/>
    <col min="7671" max="7671" width="12.42578125" style="122" customWidth="1"/>
    <col min="7672" max="7672" width="11.42578125" style="122" customWidth="1"/>
    <col min="7673" max="7673" width="12" style="122" customWidth="1"/>
    <col min="7674" max="7676" width="12.42578125" style="122" customWidth="1"/>
    <col min="7677" max="7677" width="11.7109375" style="122" customWidth="1"/>
    <col min="7678" max="7678" width="12" style="122" customWidth="1"/>
    <col min="7679" max="7679" width="12.42578125" style="122" customWidth="1"/>
    <col min="7680" max="7680" width="15.42578125" style="122" customWidth="1"/>
    <col min="7681" max="7681" width="14.28515625" style="122" customWidth="1"/>
    <col min="7682" max="7682" width="15.7109375" style="122" customWidth="1"/>
    <col min="7683" max="7683" width="14.28515625" style="122" customWidth="1"/>
    <col min="7684" max="7684" width="12.7109375" style="122" customWidth="1"/>
    <col min="7685" max="7688" width="13.28515625" style="122" customWidth="1"/>
    <col min="7689" max="7921" width="10.28515625" style="122"/>
    <col min="7922" max="7922" width="6.7109375" style="122" customWidth="1"/>
    <col min="7923" max="7923" width="39.7109375" style="122" customWidth="1"/>
    <col min="7924" max="7924" width="6" style="122" customWidth="1"/>
    <col min="7925" max="7925" width="12.28515625" style="122" customWidth="1"/>
    <col min="7926" max="7926" width="11.7109375" style="122" customWidth="1"/>
    <col min="7927" max="7927" width="12.42578125" style="122" customWidth="1"/>
    <col min="7928" max="7928" width="11.42578125" style="122" customWidth="1"/>
    <col min="7929" max="7929" width="12" style="122" customWidth="1"/>
    <col min="7930" max="7932" width="12.42578125" style="122" customWidth="1"/>
    <col min="7933" max="7933" width="11.7109375" style="122" customWidth="1"/>
    <col min="7934" max="7934" width="12" style="122" customWidth="1"/>
    <col min="7935" max="7935" width="12.42578125" style="122" customWidth="1"/>
    <col min="7936" max="7936" width="15.42578125" style="122" customWidth="1"/>
    <col min="7937" max="7937" width="14.28515625" style="122" customWidth="1"/>
    <col min="7938" max="7938" width="15.7109375" style="122" customWidth="1"/>
    <col min="7939" max="7939" width="14.28515625" style="122" customWidth="1"/>
    <col min="7940" max="7940" width="12.7109375" style="122" customWidth="1"/>
    <col min="7941" max="7944" width="13.28515625" style="122" customWidth="1"/>
    <col min="7945" max="8177" width="10.28515625" style="122"/>
    <col min="8178" max="8178" width="6.7109375" style="122" customWidth="1"/>
    <col min="8179" max="8179" width="39.7109375" style="122" customWidth="1"/>
    <col min="8180" max="8180" width="6" style="122" customWidth="1"/>
    <col min="8181" max="8181" width="12.28515625" style="122" customWidth="1"/>
    <col min="8182" max="8182" width="11.7109375" style="122" customWidth="1"/>
    <col min="8183" max="8183" width="12.42578125" style="122" customWidth="1"/>
    <col min="8184" max="8184" width="11.42578125" style="122" customWidth="1"/>
    <col min="8185" max="8185" width="12" style="122" customWidth="1"/>
    <col min="8186" max="8188" width="12.42578125" style="122" customWidth="1"/>
    <col min="8189" max="8189" width="11.7109375" style="122" customWidth="1"/>
    <col min="8190" max="8190" width="12" style="122" customWidth="1"/>
    <col min="8191" max="8191" width="12.42578125" style="122" customWidth="1"/>
    <col min="8192" max="8192" width="15.42578125" style="122" customWidth="1"/>
    <col min="8193" max="8193" width="14.28515625" style="122" customWidth="1"/>
    <col min="8194" max="8194" width="15.7109375" style="122" customWidth="1"/>
    <col min="8195" max="8195" width="14.28515625" style="122" customWidth="1"/>
    <col min="8196" max="8196" width="12.7109375" style="122" customWidth="1"/>
    <col min="8197" max="8200" width="13.28515625" style="122" customWidth="1"/>
    <col min="8201" max="8433" width="10.28515625" style="122"/>
    <col min="8434" max="8434" width="6.7109375" style="122" customWidth="1"/>
    <col min="8435" max="8435" width="39.7109375" style="122" customWidth="1"/>
    <col min="8436" max="8436" width="6" style="122" customWidth="1"/>
    <col min="8437" max="8437" width="12.28515625" style="122" customWidth="1"/>
    <col min="8438" max="8438" width="11.7109375" style="122" customWidth="1"/>
    <col min="8439" max="8439" width="12.42578125" style="122" customWidth="1"/>
    <col min="8440" max="8440" width="11.42578125" style="122" customWidth="1"/>
    <col min="8441" max="8441" width="12" style="122" customWidth="1"/>
    <col min="8442" max="8444" width="12.42578125" style="122" customWidth="1"/>
    <col min="8445" max="8445" width="11.7109375" style="122" customWidth="1"/>
    <col min="8446" max="8446" width="12" style="122" customWidth="1"/>
    <col min="8447" max="8447" width="12.42578125" style="122" customWidth="1"/>
    <col min="8448" max="8448" width="15.42578125" style="122" customWidth="1"/>
    <col min="8449" max="8449" width="14.28515625" style="122" customWidth="1"/>
    <col min="8450" max="8450" width="15.7109375" style="122" customWidth="1"/>
    <col min="8451" max="8451" width="14.28515625" style="122" customWidth="1"/>
    <col min="8452" max="8452" width="12.7109375" style="122" customWidth="1"/>
    <col min="8453" max="8456" width="13.28515625" style="122" customWidth="1"/>
    <col min="8457" max="8689" width="10.28515625" style="122"/>
    <col min="8690" max="8690" width="6.7109375" style="122" customWidth="1"/>
    <col min="8691" max="8691" width="39.7109375" style="122" customWidth="1"/>
    <col min="8692" max="8692" width="6" style="122" customWidth="1"/>
    <col min="8693" max="8693" width="12.28515625" style="122" customWidth="1"/>
    <col min="8694" max="8694" width="11.7109375" style="122" customWidth="1"/>
    <col min="8695" max="8695" width="12.42578125" style="122" customWidth="1"/>
    <col min="8696" max="8696" width="11.42578125" style="122" customWidth="1"/>
    <col min="8697" max="8697" width="12" style="122" customWidth="1"/>
    <col min="8698" max="8700" width="12.42578125" style="122" customWidth="1"/>
    <col min="8701" max="8701" width="11.7109375" style="122" customWidth="1"/>
    <col min="8702" max="8702" width="12" style="122" customWidth="1"/>
    <col min="8703" max="8703" width="12.42578125" style="122" customWidth="1"/>
    <col min="8704" max="8704" width="15.42578125" style="122" customWidth="1"/>
    <col min="8705" max="8705" width="14.28515625" style="122" customWidth="1"/>
    <col min="8706" max="8706" width="15.7109375" style="122" customWidth="1"/>
    <col min="8707" max="8707" width="14.28515625" style="122" customWidth="1"/>
    <col min="8708" max="8708" width="12.7109375" style="122" customWidth="1"/>
    <col min="8709" max="8712" width="13.28515625" style="122" customWidth="1"/>
    <col min="8713" max="8945" width="10.28515625" style="122"/>
    <col min="8946" max="8946" width="6.7109375" style="122" customWidth="1"/>
    <col min="8947" max="8947" width="39.7109375" style="122" customWidth="1"/>
    <col min="8948" max="8948" width="6" style="122" customWidth="1"/>
    <col min="8949" max="8949" width="12.28515625" style="122" customWidth="1"/>
    <col min="8950" max="8950" width="11.7109375" style="122" customWidth="1"/>
    <col min="8951" max="8951" width="12.42578125" style="122" customWidth="1"/>
    <col min="8952" max="8952" width="11.42578125" style="122" customWidth="1"/>
    <col min="8953" max="8953" width="12" style="122" customWidth="1"/>
    <col min="8954" max="8956" width="12.42578125" style="122" customWidth="1"/>
    <col min="8957" max="8957" width="11.7109375" style="122" customWidth="1"/>
    <col min="8958" max="8958" width="12" style="122" customWidth="1"/>
    <col min="8959" max="8959" width="12.42578125" style="122" customWidth="1"/>
    <col min="8960" max="8960" width="15.42578125" style="122" customWidth="1"/>
    <col min="8961" max="8961" width="14.28515625" style="122" customWidth="1"/>
    <col min="8962" max="8962" width="15.7109375" style="122" customWidth="1"/>
    <col min="8963" max="8963" width="14.28515625" style="122" customWidth="1"/>
    <col min="8964" max="8964" width="12.7109375" style="122" customWidth="1"/>
    <col min="8965" max="8968" width="13.28515625" style="122" customWidth="1"/>
    <col min="8969" max="9201" width="10.28515625" style="122"/>
    <col min="9202" max="9202" width="6.7109375" style="122" customWidth="1"/>
    <col min="9203" max="9203" width="39.7109375" style="122" customWidth="1"/>
    <col min="9204" max="9204" width="6" style="122" customWidth="1"/>
    <col min="9205" max="9205" width="12.28515625" style="122" customWidth="1"/>
    <col min="9206" max="9206" width="11.7109375" style="122" customWidth="1"/>
    <col min="9207" max="9207" width="12.42578125" style="122" customWidth="1"/>
    <col min="9208" max="9208" width="11.42578125" style="122" customWidth="1"/>
    <col min="9209" max="9209" width="12" style="122" customWidth="1"/>
    <col min="9210" max="9212" width="12.42578125" style="122" customWidth="1"/>
    <col min="9213" max="9213" width="11.7109375" style="122" customWidth="1"/>
    <col min="9214" max="9214" width="12" style="122" customWidth="1"/>
    <col min="9215" max="9215" width="12.42578125" style="122" customWidth="1"/>
    <col min="9216" max="9216" width="15.42578125" style="122" customWidth="1"/>
    <col min="9217" max="9217" width="14.28515625" style="122" customWidth="1"/>
    <col min="9218" max="9218" width="15.7109375" style="122" customWidth="1"/>
    <col min="9219" max="9219" width="14.28515625" style="122" customWidth="1"/>
    <col min="9220" max="9220" width="12.7109375" style="122" customWidth="1"/>
    <col min="9221" max="9224" width="13.28515625" style="122" customWidth="1"/>
    <col min="9225" max="9457" width="10.28515625" style="122"/>
    <col min="9458" max="9458" width="6.7109375" style="122" customWidth="1"/>
    <col min="9459" max="9459" width="39.7109375" style="122" customWidth="1"/>
    <col min="9460" max="9460" width="6" style="122" customWidth="1"/>
    <col min="9461" max="9461" width="12.28515625" style="122" customWidth="1"/>
    <col min="9462" max="9462" width="11.7109375" style="122" customWidth="1"/>
    <col min="9463" max="9463" width="12.42578125" style="122" customWidth="1"/>
    <col min="9464" max="9464" width="11.42578125" style="122" customWidth="1"/>
    <col min="9465" max="9465" width="12" style="122" customWidth="1"/>
    <col min="9466" max="9468" width="12.42578125" style="122" customWidth="1"/>
    <col min="9469" max="9469" width="11.7109375" style="122" customWidth="1"/>
    <col min="9470" max="9470" width="12" style="122" customWidth="1"/>
    <col min="9471" max="9471" width="12.42578125" style="122" customWidth="1"/>
    <col min="9472" max="9472" width="15.42578125" style="122" customWidth="1"/>
    <col min="9473" max="9473" width="14.28515625" style="122" customWidth="1"/>
    <col min="9474" max="9474" width="15.7109375" style="122" customWidth="1"/>
    <col min="9475" max="9475" width="14.28515625" style="122" customWidth="1"/>
    <col min="9476" max="9476" width="12.7109375" style="122" customWidth="1"/>
    <col min="9477" max="9480" width="13.28515625" style="122" customWidth="1"/>
    <col min="9481" max="9713" width="10.28515625" style="122"/>
    <col min="9714" max="9714" width="6.7109375" style="122" customWidth="1"/>
    <col min="9715" max="9715" width="39.7109375" style="122" customWidth="1"/>
    <col min="9716" max="9716" width="6" style="122" customWidth="1"/>
    <col min="9717" max="9717" width="12.28515625" style="122" customWidth="1"/>
    <col min="9718" max="9718" width="11.7109375" style="122" customWidth="1"/>
    <col min="9719" max="9719" width="12.42578125" style="122" customWidth="1"/>
    <col min="9720" max="9720" width="11.42578125" style="122" customWidth="1"/>
    <col min="9721" max="9721" width="12" style="122" customWidth="1"/>
    <col min="9722" max="9724" width="12.42578125" style="122" customWidth="1"/>
    <col min="9725" max="9725" width="11.7109375" style="122" customWidth="1"/>
    <col min="9726" max="9726" width="12" style="122" customWidth="1"/>
    <col min="9727" max="9727" width="12.42578125" style="122" customWidth="1"/>
    <col min="9728" max="9728" width="15.42578125" style="122" customWidth="1"/>
    <col min="9729" max="9729" width="14.28515625" style="122" customWidth="1"/>
    <col min="9730" max="9730" width="15.7109375" style="122" customWidth="1"/>
    <col min="9731" max="9731" width="14.28515625" style="122" customWidth="1"/>
    <col min="9732" max="9732" width="12.7109375" style="122" customWidth="1"/>
    <col min="9733" max="9736" width="13.28515625" style="122" customWidth="1"/>
    <col min="9737" max="9969" width="10.28515625" style="122"/>
    <col min="9970" max="9970" width="6.7109375" style="122" customWidth="1"/>
    <col min="9971" max="9971" width="39.7109375" style="122" customWidth="1"/>
    <col min="9972" max="9972" width="6" style="122" customWidth="1"/>
    <col min="9973" max="9973" width="12.28515625" style="122" customWidth="1"/>
    <col min="9974" max="9974" width="11.7109375" style="122" customWidth="1"/>
    <col min="9975" max="9975" width="12.42578125" style="122" customWidth="1"/>
    <col min="9976" max="9976" width="11.42578125" style="122" customWidth="1"/>
    <col min="9977" max="9977" width="12" style="122" customWidth="1"/>
    <col min="9978" max="9980" width="12.42578125" style="122" customWidth="1"/>
    <col min="9981" max="9981" width="11.7109375" style="122" customWidth="1"/>
    <col min="9982" max="9982" width="12" style="122" customWidth="1"/>
    <col min="9983" max="9983" width="12.42578125" style="122" customWidth="1"/>
    <col min="9984" max="9984" width="15.42578125" style="122" customWidth="1"/>
    <col min="9985" max="9985" width="14.28515625" style="122" customWidth="1"/>
    <col min="9986" max="9986" width="15.7109375" style="122" customWidth="1"/>
    <col min="9987" max="9987" width="14.28515625" style="122" customWidth="1"/>
    <col min="9988" max="9988" width="12.7109375" style="122" customWidth="1"/>
    <col min="9989" max="9992" width="13.28515625" style="122" customWidth="1"/>
    <col min="9993" max="10225" width="10.28515625" style="122"/>
    <col min="10226" max="10226" width="6.7109375" style="122" customWidth="1"/>
    <col min="10227" max="10227" width="39.7109375" style="122" customWidth="1"/>
    <col min="10228" max="10228" width="6" style="122" customWidth="1"/>
    <col min="10229" max="10229" width="12.28515625" style="122" customWidth="1"/>
    <col min="10230" max="10230" width="11.7109375" style="122" customWidth="1"/>
    <col min="10231" max="10231" width="12.42578125" style="122" customWidth="1"/>
    <col min="10232" max="10232" width="11.42578125" style="122" customWidth="1"/>
    <col min="10233" max="10233" width="12" style="122" customWidth="1"/>
    <col min="10234" max="10236" width="12.42578125" style="122" customWidth="1"/>
    <col min="10237" max="10237" width="11.7109375" style="122" customWidth="1"/>
    <col min="10238" max="10238" width="12" style="122" customWidth="1"/>
    <col min="10239" max="10239" width="12.42578125" style="122" customWidth="1"/>
    <col min="10240" max="10240" width="15.42578125" style="122" customWidth="1"/>
    <col min="10241" max="10241" width="14.28515625" style="122" customWidth="1"/>
    <col min="10242" max="10242" width="15.7109375" style="122" customWidth="1"/>
    <col min="10243" max="10243" width="14.28515625" style="122" customWidth="1"/>
    <col min="10244" max="10244" width="12.7109375" style="122" customWidth="1"/>
    <col min="10245" max="10248" width="13.28515625" style="122" customWidth="1"/>
    <col min="10249" max="10481" width="10.28515625" style="122"/>
    <col min="10482" max="10482" width="6.7109375" style="122" customWidth="1"/>
    <col min="10483" max="10483" width="39.7109375" style="122" customWidth="1"/>
    <col min="10484" max="10484" width="6" style="122" customWidth="1"/>
    <col min="10485" max="10485" width="12.28515625" style="122" customWidth="1"/>
    <col min="10486" max="10486" width="11.7109375" style="122" customWidth="1"/>
    <col min="10487" max="10487" width="12.42578125" style="122" customWidth="1"/>
    <col min="10488" max="10488" width="11.42578125" style="122" customWidth="1"/>
    <col min="10489" max="10489" width="12" style="122" customWidth="1"/>
    <col min="10490" max="10492" width="12.42578125" style="122" customWidth="1"/>
    <col min="10493" max="10493" width="11.7109375" style="122" customWidth="1"/>
    <col min="10494" max="10494" width="12" style="122" customWidth="1"/>
    <col min="10495" max="10495" width="12.42578125" style="122" customWidth="1"/>
    <col min="10496" max="10496" width="15.42578125" style="122" customWidth="1"/>
    <col min="10497" max="10497" width="14.28515625" style="122" customWidth="1"/>
    <col min="10498" max="10498" width="15.7109375" style="122" customWidth="1"/>
    <col min="10499" max="10499" width="14.28515625" style="122" customWidth="1"/>
    <col min="10500" max="10500" width="12.7109375" style="122" customWidth="1"/>
    <col min="10501" max="10504" width="13.28515625" style="122" customWidth="1"/>
    <col min="10505" max="10737" width="10.28515625" style="122"/>
    <col min="10738" max="10738" width="6.7109375" style="122" customWidth="1"/>
    <col min="10739" max="10739" width="39.7109375" style="122" customWidth="1"/>
    <col min="10740" max="10740" width="6" style="122" customWidth="1"/>
    <col min="10741" max="10741" width="12.28515625" style="122" customWidth="1"/>
    <col min="10742" max="10742" width="11.7109375" style="122" customWidth="1"/>
    <col min="10743" max="10743" width="12.42578125" style="122" customWidth="1"/>
    <col min="10744" max="10744" width="11.42578125" style="122" customWidth="1"/>
    <col min="10745" max="10745" width="12" style="122" customWidth="1"/>
    <col min="10746" max="10748" width="12.42578125" style="122" customWidth="1"/>
    <col min="10749" max="10749" width="11.7109375" style="122" customWidth="1"/>
    <col min="10750" max="10750" width="12" style="122" customWidth="1"/>
    <col min="10751" max="10751" width="12.42578125" style="122" customWidth="1"/>
    <col min="10752" max="10752" width="15.42578125" style="122" customWidth="1"/>
    <col min="10753" max="10753" width="14.28515625" style="122" customWidth="1"/>
    <col min="10754" max="10754" width="15.7109375" style="122" customWidth="1"/>
    <col min="10755" max="10755" width="14.28515625" style="122" customWidth="1"/>
    <col min="10756" max="10756" width="12.7109375" style="122" customWidth="1"/>
    <col min="10757" max="10760" width="13.28515625" style="122" customWidth="1"/>
    <col min="10761" max="10993" width="10.28515625" style="122"/>
    <col min="10994" max="10994" width="6.7109375" style="122" customWidth="1"/>
    <col min="10995" max="10995" width="39.7109375" style="122" customWidth="1"/>
    <col min="10996" max="10996" width="6" style="122" customWidth="1"/>
    <col min="10997" max="10997" width="12.28515625" style="122" customWidth="1"/>
    <col min="10998" max="10998" width="11.7109375" style="122" customWidth="1"/>
    <col min="10999" max="10999" width="12.42578125" style="122" customWidth="1"/>
    <col min="11000" max="11000" width="11.42578125" style="122" customWidth="1"/>
    <col min="11001" max="11001" width="12" style="122" customWidth="1"/>
    <col min="11002" max="11004" width="12.42578125" style="122" customWidth="1"/>
    <col min="11005" max="11005" width="11.7109375" style="122" customWidth="1"/>
    <col min="11006" max="11006" width="12" style="122" customWidth="1"/>
    <col min="11007" max="11007" width="12.42578125" style="122" customWidth="1"/>
    <col min="11008" max="11008" width="15.42578125" style="122" customWidth="1"/>
    <col min="11009" max="11009" width="14.28515625" style="122" customWidth="1"/>
    <col min="11010" max="11010" width="15.7109375" style="122" customWidth="1"/>
    <col min="11011" max="11011" width="14.28515625" style="122" customWidth="1"/>
    <col min="11012" max="11012" width="12.7109375" style="122" customWidth="1"/>
    <col min="11013" max="11016" width="13.28515625" style="122" customWidth="1"/>
    <col min="11017" max="11249" width="10.28515625" style="122"/>
    <col min="11250" max="11250" width="6.7109375" style="122" customWidth="1"/>
    <col min="11251" max="11251" width="39.7109375" style="122" customWidth="1"/>
    <col min="11252" max="11252" width="6" style="122" customWidth="1"/>
    <col min="11253" max="11253" width="12.28515625" style="122" customWidth="1"/>
    <col min="11254" max="11254" width="11.7109375" style="122" customWidth="1"/>
    <col min="11255" max="11255" width="12.42578125" style="122" customWidth="1"/>
    <col min="11256" max="11256" width="11.42578125" style="122" customWidth="1"/>
    <col min="11257" max="11257" width="12" style="122" customWidth="1"/>
    <col min="11258" max="11260" width="12.42578125" style="122" customWidth="1"/>
    <col min="11261" max="11261" width="11.7109375" style="122" customWidth="1"/>
    <col min="11262" max="11262" width="12" style="122" customWidth="1"/>
    <col min="11263" max="11263" width="12.42578125" style="122" customWidth="1"/>
    <col min="11264" max="11264" width="15.42578125" style="122" customWidth="1"/>
    <col min="11265" max="11265" width="14.28515625" style="122" customWidth="1"/>
    <col min="11266" max="11266" width="15.7109375" style="122" customWidth="1"/>
    <col min="11267" max="11267" width="14.28515625" style="122" customWidth="1"/>
    <col min="11268" max="11268" width="12.7109375" style="122" customWidth="1"/>
    <col min="11269" max="11272" width="13.28515625" style="122" customWidth="1"/>
    <col min="11273" max="11505" width="10.28515625" style="122"/>
    <col min="11506" max="11506" width="6.7109375" style="122" customWidth="1"/>
    <col min="11507" max="11507" width="39.7109375" style="122" customWidth="1"/>
    <col min="11508" max="11508" width="6" style="122" customWidth="1"/>
    <col min="11509" max="11509" width="12.28515625" style="122" customWidth="1"/>
    <col min="11510" max="11510" width="11.7109375" style="122" customWidth="1"/>
    <col min="11511" max="11511" width="12.42578125" style="122" customWidth="1"/>
    <col min="11512" max="11512" width="11.42578125" style="122" customWidth="1"/>
    <col min="11513" max="11513" width="12" style="122" customWidth="1"/>
    <col min="11514" max="11516" width="12.42578125" style="122" customWidth="1"/>
    <col min="11517" max="11517" width="11.7109375" style="122" customWidth="1"/>
    <col min="11518" max="11518" width="12" style="122" customWidth="1"/>
    <col min="11519" max="11519" width="12.42578125" style="122" customWidth="1"/>
    <col min="11520" max="11520" width="15.42578125" style="122" customWidth="1"/>
    <col min="11521" max="11521" width="14.28515625" style="122" customWidth="1"/>
    <col min="11522" max="11522" width="15.7109375" style="122" customWidth="1"/>
    <col min="11523" max="11523" width="14.28515625" style="122" customWidth="1"/>
    <col min="11524" max="11524" width="12.7109375" style="122" customWidth="1"/>
    <col min="11525" max="11528" width="13.28515625" style="122" customWidth="1"/>
    <col min="11529" max="11761" width="10.28515625" style="122"/>
    <col min="11762" max="11762" width="6.7109375" style="122" customWidth="1"/>
    <col min="11763" max="11763" width="39.7109375" style="122" customWidth="1"/>
    <col min="11764" max="11764" width="6" style="122" customWidth="1"/>
    <col min="11765" max="11765" width="12.28515625" style="122" customWidth="1"/>
    <col min="11766" max="11766" width="11.7109375" style="122" customWidth="1"/>
    <col min="11767" max="11767" width="12.42578125" style="122" customWidth="1"/>
    <col min="11768" max="11768" width="11.42578125" style="122" customWidth="1"/>
    <col min="11769" max="11769" width="12" style="122" customWidth="1"/>
    <col min="11770" max="11772" width="12.42578125" style="122" customWidth="1"/>
    <col min="11773" max="11773" width="11.7109375" style="122" customWidth="1"/>
    <col min="11774" max="11774" width="12" style="122" customWidth="1"/>
    <col min="11775" max="11775" width="12.42578125" style="122" customWidth="1"/>
    <col min="11776" max="11776" width="15.42578125" style="122" customWidth="1"/>
    <col min="11777" max="11777" width="14.28515625" style="122" customWidth="1"/>
    <col min="11778" max="11778" width="15.7109375" style="122" customWidth="1"/>
    <col min="11779" max="11779" width="14.28515625" style="122" customWidth="1"/>
    <col min="11780" max="11780" width="12.7109375" style="122" customWidth="1"/>
    <col min="11781" max="11784" width="13.28515625" style="122" customWidth="1"/>
    <col min="11785" max="12017" width="10.28515625" style="122"/>
    <col min="12018" max="12018" width="6.7109375" style="122" customWidth="1"/>
    <col min="12019" max="12019" width="39.7109375" style="122" customWidth="1"/>
    <col min="12020" max="12020" width="6" style="122" customWidth="1"/>
    <col min="12021" max="12021" width="12.28515625" style="122" customWidth="1"/>
    <col min="12022" max="12022" width="11.7109375" style="122" customWidth="1"/>
    <col min="12023" max="12023" width="12.42578125" style="122" customWidth="1"/>
    <col min="12024" max="12024" width="11.42578125" style="122" customWidth="1"/>
    <col min="12025" max="12025" width="12" style="122" customWidth="1"/>
    <col min="12026" max="12028" width="12.42578125" style="122" customWidth="1"/>
    <col min="12029" max="12029" width="11.7109375" style="122" customWidth="1"/>
    <col min="12030" max="12030" width="12" style="122" customWidth="1"/>
    <col min="12031" max="12031" width="12.42578125" style="122" customWidth="1"/>
    <col min="12032" max="12032" width="15.42578125" style="122" customWidth="1"/>
    <col min="12033" max="12033" width="14.28515625" style="122" customWidth="1"/>
    <col min="12034" max="12034" width="15.7109375" style="122" customWidth="1"/>
    <col min="12035" max="12035" width="14.28515625" style="122" customWidth="1"/>
    <col min="12036" max="12036" width="12.7109375" style="122" customWidth="1"/>
    <col min="12037" max="12040" width="13.28515625" style="122" customWidth="1"/>
    <col min="12041" max="12273" width="10.28515625" style="122"/>
    <col min="12274" max="12274" width="6.7109375" style="122" customWidth="1"/>
    <col min="12275" max="12275" width="39.7109375" style="122" customWidth="1"/>
    <col min="12276" max="12276" width="6" style="122" customWidth="1"/>
    <col min="12277" max="12277" width="12.28515625" style="122" customWidth="1"/>
    <col min="12278" max="12278" width="11.7109375" style="122" customWidth="1"/>
    <col min="12279" max="12279" width="12.42578125" style="122" customWidth="1"/>
    <col min="12280" max="12280" width="11.42578125" style="122" customWidth="1"/>
    <col min="12281" max="12281" width="12" style="122" customWidth="1"/>
    <col min="12282" max="12284" width="12.42578125" style="122" customWidth="1"/>
    <col min="12285" max="12285" width="11.7109375" style="122" customWidth="1"/>
    <col min="12286" max="12286" width="12" style="122" customWidth="1"/>
    <col min="12287" max="12287" width="12.42578125" style="122" customWidth="1"/>
    <col min="12288" max="12288" width="15.42578125" style="122" customWidth="1"/>
    <col min="12289" max="12289" width="14.28515625" style="122" customWidth="1"/>
    <col min="12290" max="12290" width="15.7109375" style="122" customWidth="1"/>
    <col min="12291" max="12291" width="14.28515625" style="122" customWidth="1"/>
    <col min="12292" max="12292" width="12.7109375" style="122" customWidth="1"/>
    <col min="12293" max="12296" width="13.28515625" style="122" customWidth="1"/>
    <col min="12297" max="12529" width="10.28515625" style="122"/>
    <col min="12530" max="12530" width="6.7109375" style="122" customWidth="1"/>
    <col min="12531" max="12531" width="39.7109375" style="122" customWidth="1"/>
    <col min="12532" max="12532" width="6" style="122" customWidth="1"/>
    <col min="12533" max="12533" width="12.28515625" style="122" customWidth="1"/>
    <col min="12534" max="12534" width="11.7109375" style="122" customWidth="1"/>
    <col min="12535" max="12535" width="12.42578125" style="122" customWidth="1"/>
    <col min="12536" max="12536" width="11.42578125" style="122" customWidth="1"/>
    <col min="12537" max="12537" width="12" style="122" customWidth="1"/>
    <col min="12538" max="12540" width="12.42578125" style="122" customWidth="1"/>
    <col min="12541" max="12541" width="11.7109375" style="122" customWidth="1"/>
    <col min="12542" max="12542" width="12" style="122" customWidth="1"/>
    <col min="12543" max="12543" width="12.42578125" style="122" customWidth="1"/>
    <col min="12544" max="12544" width="15.42578125" style="122" customWidth="1"/>
    <col min="12545" max="12545" width="14.28515625" style="122" customWidth="1"/>
    <col min="12546" max="12546" width="15.7109375" style="122" customWidth="1"/>
    <col min="12547" max="12547" width="14.28515625" style="122" customWidth="1"/>
    <col min="12548" max="12548" width="12.7109375" style="122" customWidth="1"/>
    <col min="12549" max="12552" width="13.28515625" style="122" customWidth="1"/>
    <col min="12553" max="12785" width="10.28515625" style="122"/>
    <col min="12786" max="12786" width="6.7109375" style="122" customWidth="1"/>
    <col min="12787" max="12787" width="39.7109375" style="122" customWidth="1"/>
    <col min="12788" max="12788" width="6" style="122" customWidth="1"/>
    <col min="12789" max="12789" width="12.28515625" style="122" customWidth="1"/>
    <col min="12790" max="12790" width="11.7109375" style="122" customWidth="1"/>
    <col min="12791" max="12791" width="12.42578125" style="122" customWidth="1"/>
    <col min="12792" max="12792" width="11.42578125" style="122" customWidth="1"/>
    <col min="12793" max="12793" width="12" style="122" customWidth="1"/>
    <col min="12794" max="12796" width="12.42578125" style="122" customWidth="1"/>
    <col min="12797" max="12797" width="11.7109375" style="122" customWidth="1"/>
    <col min="12798" max="12798" width="12" style="122" customWidth="1"/>
    <col min="12799" max="12799" width="12.42578125" style="122" customWidth="1"/>
    <col min="12800" max="12800" width="15.42578125" style="122" customWidth="1"/>
    <col min="12801" max="12801" width="14.28515625" style="122" customWidth="1"/>
    <col min="12802" max="12802" width="15.7109375" style="122" customWidth="1"/>
    <col min="12803" max="12803" width="14.28515625" style="122" customWidth="1"/>
    <col min="12804" max="12804" width="12.7109375" style="122" customWidth="1"/>
    <col min="12805" max="12808" width="13.28515625" style="122" customWidth="1"/>
    <col min="12809" max="13041" width="10.28515625" style="122"/>
    <col min="13042" max="13042" width="6.7109375" style="122" customWidth="1"/>
    <col min="13043" max="13043" width="39.7109375" style="122" customWidth="1"/>
    <col min="13044" max="13044" width="6" style="122" customWidth="1"/>
    <col min="13045" max="13045" width="12.28515625" style="122" customWidth="1"/>
    <col min="13046" max="13046" width="11.7109375" style="122" customWidth="1"/>
    <col min="13047" max="13047" width="12.42578125" style="122" customWidth="1"/>
    <col min="13048" max="13048" width="11.42578125" style="122" customWidth="1"/>
    <col min="13049" max="13049" width="12" style="122" customWidth="1"/>
    <col min="13050" max="13052" width="12.42578125" style="122" customWidth="1"/>
    <col min="13053" max="13053" width="11.7109375" style="122" customWidth="1"/>
    <col min="13054" max="13054" width="12" style="122" customWidth="1"/>
    <col min="13055" max="13055" width="12.42578125" style="122" customWidth="1"/>
    <col min="13056" max="13056" width="15.42578125" style="122" customWidth="1"/>
    <col min="13057" max="13057" width="14.28515625" style="122" customWidth="1"/>
    <col min="13058" max="13058" width="15.7109375" style="122" customWidth="1"/>
    <col min="13059" max="13059" width="14.28515625" style="122" customWidth="1"/>
    <col min="13060" max="13060" width="12.7109375" style="122" customWidth="1"/>
    <col min="13061" max="13064" width="13.28515625" style="122" customWidth="1"/>
    <col min="13065" max="13297" width="10.28515625" style="122"/>
    <col min="13298" max="13298" width="6.7109375" style="122" customWidth="1"/>
    <col min="13299" max="13299" width="39.7109375" style="122" customWidth="1"/>
    <col min="13300" max="13300" width="6" style="122" customWidth="1"/>
    <col min="13301" max="13301" width="12.28515625" style="122" customWidth="1"/>
    <col min="13302" max="13302" width="11.7109375" style="122" customWidth="1"/>
    <col min="13303" max="13303" width="12.42578125" style="122" customWidth="1"/>
    <col min="13304" max="13304" width="11.42578125" style="122" customWidth="1"/>
    <col min="13305" max="13305" width="12" style="122" customWidth="1"/>
    <col min="13306" max="13308" width="12.42578125" style="122" customWidth="1"/>
    <col min="13309" max="13309" width="11.7109375" style="122" customWidth="1"/>
    <col min="13310" max="13310" width="12" style="122" customWidth="1"/>
    <col min="13311" max="13311" width="12.42578125" style="122" customWidth="1"/>
    <col min="13312" max="13312" width="15.42578125" style="122" customWidth="1"/>
    <col min="13313" max="13313" width="14.28515625" style="122" customWidth="1"/>
    <col min="13314" max="13314" width="15.7109375" style="122" customWidth="1"/>
    <col min="13315" max="13315" width="14.28515625" style="122" customWidth="1"/>
    <col min="13316" max="13316" width="12.7109375" style="122" customWidth="1"/>
    <col min="13317" max="13320" width="13.28515625" style="122" customWidth="1"/>
    <col min="13321" max="13553" width="10.28515625" style="122"/>
    <col min="13554" max="13554" width="6.7109375" style="122" customWidth="1"/>
    <col min="13555" max="13555" width="39.7109375" style="122" customWidth="1"/>
    <col min="13556" max="13556" width="6" style="122" customWidth="1"/>
    <col min="13557" max="13557" width="12.28515625" style="122" customWidth="1"/>
    <col min="13558" max="13558" width="11.7109375" style="122" customWidth="1"/>
    <col min="13559" max="13559" width="12.42578125" style="122" customWidth="1"/>
    <col min="13560" max="13560" width="11.42578125" style="122" customWidth="1"/>
    <col min="13561" max="13561" width="12" style="122" customWidth="1"/>
    <col min="13562" max="13564" width="12.42578125" style="122" customWidth="1"/>
    <col min="13565" max="13565" width="11.7109375" style="122" customWidth="1"/>
    <col min="13566" max="13566" width="12" style="122" customWidth="1"/>
    <col min="13567" max="13567" width="12.42578125" style="122" customWidth="1"/>
    <col min="13568" max="13568" width="15.42578125" style="122" customWidth="1"/>
    <col min="13569" max="13569" width="14.28515625" style="122" customWidth="1"/>
    <col min="13570" max="13570" width="15.7109375" style="122" customWidth="1"/>
    <col min="13571" max="13571" width="14.28515625" style="122" customWidth="1"/>
    <col min="13572" max="13572" width="12.7109375" style="122" customWidth="1"/>
    <col min="13573" max="13576" width="13.28515625" style="122" customWidth="1"/>
    <col min="13577" max="13809" width="10.28515625" style="122"/>
    <col min="13810" max="13810" width="6.7109375" style="122" customWidth="1"/>
    <col min="13811" max="13811" width="39.7109375" style="122" customWidth="1"/>
    <col min="13812" max="13812" width="6" style="122" customWidth="1"/>
    <col min="13813" max="13813" width="12.28515625" style="122" customWidth="1"/>
    <col min="13814" max="13814" width="11.7109375" style="122" customWidth="1"/>
    <col min="13815" max="13815" width="12.42578125" style="122" customWidth="1"/>
    <col min="13816" max="13816" width="11.42578125" style="122" customWidth="1"/>
    <col min="13817" max="13817" width="12" style="122" customWidth="1"/>
    <col min="13818" max="13820" width="12.42578125" style="122" customWidth="1"/>
    <col min="13821" max="13821" width="11.7109375" style="122" customWidth="1"/>
    <col min="13822" max="13822" width="12" style="122" customWidth="1"/>
    <col min="13823" max="13823" width="12.42578125" style="122" customWidth="1"/>
    <col min="13824" max="13824" width="15.42578125" style="122" customWidth="1"/>
    <col min="13825" max="13825" width="14.28515625" style="122" customWidth="1"/>
    <col min="13826" max="13826" width="15.7109375" style="122" customWidth="1"/>
    <col min="13827" max="13827" width="14.28515625" style="122" customWidth="1"/>
    <col min="13828" max="13828" width="12.7109375" style="122" customWidth="1"/>
    <col min="13829" max="13832" width="13.28515625" style="122" customWidth="1"/>
    <col min="13833" max="14065" width="10.28515625" style="122"/>
    <col min="14066" max="14066" width="6.7109375" style="122" customWidth="1"/>
    <col min="14067" max="14067" width="39.7109375" style="122" customWidth="1"/>
    <col min="14068" max="14068" width="6" style="122" customWidth="1"/>
    <col min="14069" max="14069" width="12.28515625" style="122" customWidth="1"/>
    <col min="14070" max="14070" width="11.7109375" style="122" customWidth="1"/>
    <col min="14071" max="14071" width="12.42578125" style="122" customWidth="1"/>
    <col min="14072" max="14072" width="11.42578125" style="122" customWidth="1"/>
    <col min="14073" max="14073" width="12" style="122" customWidth="1"/>
    <col min="14074" max="14076" width="12.42578125" style="122" customWidth="1"/>
    <col min="14077" max="14077" width="11.7109375" style="122" customWidth="1"/>
    <col min="14078" max="14078" width="12" style="122" customWidth="1"/>
    <col min="14079" max="14079" width="12.42578125" style="122" customWidth="1"/>
    <col min="14080" max="14080" width="15.42578125" style="122" customWidth="1"/>
    <col min="14081" max="14081" width="14.28515625" style="122" customWidth="1"/>
    <col min="14082" max="14082" width="15.7109375" style="122" customWidth="1"/>
    <col min="14083" max="14083" width="14.28515625" style="122" customWidth="1"/>
    <col min="14084" max="14084" width="12.7109375" style="122" customWidth="1"/>
    <col min="14085" max="14088" width="13.28515625" style="122" customWidth="1"/>
    <col min="14089" max="14321" width="10.28515625" style="122"/>
    <col min="14322" max="14322" width="6.7109375" style="122" customWidth="1"/>
    <col min="14323" max="14323" width="39.7109375" style="122" customWidth="1"/>
    <col min="14324" max="14324" width="6" style="122" customWidth="1"/>
    <col min="14325" max="14325" width="12.28515625" style="122" customWidth="1"/>
    <col min="14326" max="14326" width="11.7109375" style="122" customWidth="1"/>
    <col min="14327" max="14327" width="12.42578125" style="122" customWidth="1"/>
    <col min="14328" max="14328" width="11.42578125" style="122" customWidth="1"/>
    <col min="14329" max="14329" width="12" style="122" customWidth="1"/>
    <col min="14330" max="14332" width="12.42578125" style="122" customWidth="1"/>
    <col min="14333" max="14333" width="11.7109375" style="122" customWidth="1"/>
    <col min="14334" max="14334" width="12" style="122" customWidth="1"/>
    <col min="14335" max="14335" width="12.42578125" style="122" customWidth="1"/>
    <col min="14336" max="14336" width="15.42578125" style="122" customWidth="1"/>
    <col min="14337" max="14337" width="14.28515625" style="122" customWidth="1"/>
    <col min="14338" max="14338" width="15.7109375" style="122" customWidth="1"/>
    <col min="14339" max="14339" width="14.28515625" style="122" customWidth="1"/>
    <col min="14340" max="14340" width="12.7109375" style="122" customWidth="1"/>
    <col min="14341" max="14344" width="13.28515625" style="122" customWidth="1"/>
    <col min="14345" max="14577" width="10.28515625" style="122"/>
    <col min="14578" max="14578" width="6.7109375" style="122" customWidth="1"/>
    <col min="14579" max="14579" width="39.7109375" style="122" customWidth="1"/>
    <col min="14580" max="14580" width="6" style="122" customWidth="1"/>
    <col min="14581" max="14581" width="12.28515625" style="122" customWidth="1"/>
    <col min="14582" max="14582" width="11.7109375" style="122" customWidth="1"/>
    <col min="14583" max="14583" width="12.42578125" style="122" customWidth="1"/>
    <col min="14584" max="14584" width="11.42578125" style="122" customWidth="1"/>
    <col min="14585" max="14585" width="12" style="122" customWidth="1"/>
    <col min="14586" max="14588" width="12.42578125" style="122" customWidth="1"/>
    <col min="14589" max="14589" width="11.7109375" style="122" customWidth="1"/>
    <col min="14590" max="14590" width="12" style="122" customWidth="1"/>
    <col min="14591" max="14591" width="12.42578125" style="122" customWidth="1"/>
    <col min="14592" max="14592" width="15.42578125" style="122" customWidth="1"/>
    <col min="14593" max="14593" width="14.28515625" style="122" customWidth="1"/>
    <col min="14594" max="14594" width="15.7109375" style="122" customWidth="1"/>
    <col min="14595" max="14595" width="14.28515625" style="122" customWidth="1"/>
    <col min="14596" max="14596" width="12.7109375" style="122" customWidth="1"/>
    <col min="14597" max="14600" width="13.28515625" style="122" customWidth="1"/>
    <col min="14601" max="14833" width="10.28515625" style="122"/>
    <col min="14834" max="14834" width="6.7109375" style="122" customWidth="1"/>
    <col min="14835" max="14835" width="39.7109375" style="122" customWidth="1"/>
    <col min="14836" max="14836" width="6" style="122" customWidth="1"/>
    <col min="14837" max="14837" width="12.28515625" style="122" customWidth="1"/>
    <col min="14838" max="14838" width="11.7109375" style="122" customWidth="1"/>
    <col min="14839" max="14839" width="12.42578125" style="122" customWidth="1"/>
    <col min="14840" max="14840" width="11.42578125" style="122" customWidth="1"/>
    <col min="14841" max="14841" width="12" style="122" customWidth="1"/>
    <col min="14842" max="14844" width="12.42578125" style="122" customWidth="1"/>
    <col min="14845" max="14845" width="11.7109375" style="122" customWidth="1"/>
    <col min="14846" max="14846" width="12" style="122" customWidth="1"/>
    <col min="14847" max="14847" width="12.42578125" style="122" customWidth="1"/>
    <col min="14848" max="14848" width="15.42578125" style="122" customWidth="1"/>
    <col min="14849" max="14849" width="14.28515625" style="122" customWidth="1"/>
    <col min="14850" max="14850" width="15.7109375" style="122" customWidth="1"/>
    <col min="14851" max="14851" width="14.28515625" style="122" customWidth="1"/>
    <col min="14852" max="14852" width="12.7109375" style="122" customWidth="1"/>
    <col min="14853" max="14856" width="13.28515625" style="122" customWidth="1"/>
    <col min="14857" max="15089" width="10.28515625" style="122"/>
    <col min="15090" max="15090" width="6.7109375" style="122" customWidth="1"/>
    <col min="15091" max="15091" width="39.7109375" style="122" customWidth="1"/>
    <col min="15092" max="15092" width="6" style="122" customWidth="1"/>
    <col min="15093" max="15093" width="12.28515625" style="122" customWidth="1"/>
    <col min="15094" max="15094" width="11.7109375" style="122" customWidth="1"/>
    <col min="15095" max="15095" width="12.42578125" style="122" customWidth="1"/>
    <col min="15096" max="15096" width="11.42578125" style="122" customWidth="1"/>
    <col min="15097" max="15097" width="12" style="122" customWidth="1"/>
    <col min="15098" max="15100" width="12.42578125" style="122" customWidth="1"/>
    <col min="15101" max="15101" width="11.7109375" style="122" customWidth="1"/>
    <col min="15102" max="15102" width="12" style="122" customWidth="1"/>
    <col min="15103" max="15103" width="12.42578125" style="122" customWidth="1"/>
    <col min="15104" max="15104" width="15.42578125" style="122" customWidth="1"/>
    <col min="15105" max="15105" width="14.28515625" style="122" customWidth="1"/>
    <col min="15106" max="15106" width="15.7109375" style="122" customWidth="1"/>
    <col min="15107" max="15107" width="14.28515625" style="122" customWidth="1"/>
    <col min="15108" max="15108" width="12.7109375" style="122" customWidth="1"/>
    <col min="15109" max="15112" width="13.28515625" style="122" customWidth="1"/>
    <col min="15113" max="15345" width="10.28515625" style="122"/>
    <col min="15346" max="15346" width="6.7109375" style="122" customWidth="1"/>
    <col min="15347" max="15347" width="39.7109375" style="122" customWidth="1"/>
    <col min="15348" max="15348" width="6" style="122" customWidth="1"/>
    <col min="15349" max="15349" width="12.28515625" style="122" customWidth="1"/>
    <col min="15350" max="15350" width="11.7109375" style="122" customWidth="1"/>
    <col min="15351" max="15351" width="12.42578125" style="122" customWidth="1"/>
    <col min="15352" max="15352" width="11.42578125" style="122" customWidth="1"/>
    <col min="15353" max="15353" width="12" style="122" customWidth="1"/>
    <col min="15354" max="15356" width="12.42578125" style="122" customWidth="1"/>
    <col min="15357" max="15357" width="11.7109375" style="122" customWidth="1"/>
    <col min="15358" max="15358" width="12" style="122" customWidth="1"/>
    <col min="15359" max="15359" width="12.42578125" style="122" customWidth="1"/>
    <col min="15360" max="15360" width="15.42578125" style="122" customWidth="1"/>
    <col min="15361" max="15361" width="14.28515625" style="122" customWidth="1"/>
    <col min="15362" max="15362" width="15.7109375" style="122" customWidth="1"/>
    <col min="15363" max="15363" width="14.28515625" style="122" customWidth="1"/>
    <col min="15364" max="15364" width="12.7109375" style="122" customWidth="1"/>
    <col min="15365" max="15368" width="13.28515625" style="122" customWidth="1"/>
    <col min="15369" max="15601" width="10.28515625" style="122"/>
    <col min="15602" max="15602" width="6.7109375" style="122" customWidth="1"/>
    <col min="15603" max="15603" width="39.7109375" style="122" customWidth="1"/>
    <col min="15604" max="15604" width="6" style="122" customWidth="1"/>
    <col min="15605" max="15605" width="12.28515625" style="122" customWidth="1"/>
    <col min="15606" max="15606" width="11.7109375" style="122" customWidth="1"/>
    <col min="15607" max="15607" width="12.42578125" style="122" customWidth="1"/>
    <col min="15608" max="15608" width="11.42578125" style="122" customWidth="1"/>
    <col min="15609" max="15609" width="12" style="122" customWidth="1"/>
    <col min="15610" max="15612" width="12.42578125" style="122" customWidth="1"/>
    <col min="15613" max="15613" width="11.7109375" style="122" customWidth="1"/>
    <col min="15614" max="15614" width="12" style="122" customWidth="1"/>
    <col min="15615" max="15615" width="12.42578125" style="122" customWidth="1"/>
    <col min="15616" max="15616" width="15.42578125" style="122" customWidth="1"/>
    <col min="15617" max="15617" width="14.28515625" style="122" customWidth="1"/>
    <col min="15618" max="15618" width="15.7109375" style="122" customWidth="1"/>
    <col min="15619" max="15619" width="14.28515625" style="122" customWidth="1"/>
    <col min="15620" max="15620" width="12.7109375" style="122" customWidth="1"/>
    <col min="15621" max="15624" width="13.28515625" style="122" customWidth="1"/>
    <col min="15625" max="15857" width="10.28515625" style="122"/>
    <col min="15858" max="15858" width="6.7109375" style="122" customWidth="1"/>
    <col min="15859" max="15859" width="39.7109375" style="122" customWidth="1"/>
    <col min="15860" max="15860" width="6" style="122" customWidth="1"/>
    <col min="15861" max="15861" width="12.28515625" style="122" customWidth="1"/>
    <col min="15862" max="15862" width="11.7109375" style="122" customWidth="1"/>
    <col min="15863" max="15863" width="12.42578125" style="122" customWidth="1"/>
    <col min="15864" max="15864" width="11.42578125" style="122" customWidth="1"/>
    <col min="15865" max="15865" width="12" style="122" customWidth="1"/>
    <col min="15866" max="15868" width="12.42578125" style="122" customWidth="1"/>
    <col min="15869" max="15869" width="11.7109375" style="122" customWidth="1"/>
    <col min="15870" max="15870" width="12" style="122" customWidth="1"/>
    <col min="15871" max="15871" width="12.42578125" style="122" customWidth="1"/>
    <col min="15872" max="15872" width="15.42578125" style="122" customWidth="1"/>
    <col min="15873" max="15873" width="14.28515625" style="122" customWidth="1"/>
    <col min="15874" max="15874" width="15.7109375" style="122" customWidth="1"/>
    <col min="15875" max="15875" width="14.28515625" style="122" customWidth="1"/>
    <col min="15876" max="15876" width="12.7109375" style="122" customWidth="1"/>
    <col min="15877" max="15880" width="13.28515625" style="122" customWidth="1"/>
    <col min="15881" max="16113" width="10.28515625" style="122"/>
    <col min="16114" max="16114" width="6.7109375" style="122" customWidth="1"/>
    <col min="16115" max="16115" width="39.7109375" style="122" customWidth="1"/>
    <col min="16116" max="16116" width="6" style="122" customWidth="1"/>
    <col min="16117" max="16117" width="12.28515625" style="122" customWidth="1"/>
    <col min="16118" max="16118" width="11.7109375" style="122" customWidth="1"/>
    <col min="16119" max="16119" width="12.42578125" style="122" customWidth="1"/>
    <col min="16120" max="16120" width="11.42578125" style="122" customWidth="1"/>
    <col min="16121" max="16121" width="12" style="122" customWidth="1"/>
    <col min="16122" max="16124" width="12.42578125" style="122" customWidth="1"/>
    <col min="16125" max="16125" width="11.7109375" style="122" customWidth="1"/>
    <col min="16126" max="16126" width="12" style="122" customWidth="1"/>
    <col min="16127" max="16127" width="12.42578125" style="122" customWidth="1"/>
    <col min="16128" max="16128" width="15.42578125" style="122" customWidth="1"/>
    <col min="16129" max="16129" width="14.28515625" style="122" customWidth="1"/>
    <col min="16130" max="16130" width="15.7109375" style="122" customWidth="1"/>
    <col min="16131" max="16131" width="14.28515625" style="122" customWidth="1"/>
    <col min="16132" max="16132" width="12.7109375" style="122" customWidth="1"/>
    <col min="16133" max="16136" width="13.28515625" style="122" customWidth="1"/>
    <col min="16137" max="16384" width="10.28515625" style="122"/>
  </cols>
  <sheetData>
    <row r="1" spans="1:22" hidden="1" x14ac:dyDescent="0.25">
      <c r="A1" s="646" t="s">
        <v>85</v>
      </c>
      <c r="B1" s="646"/>
      <c r="C1" s="646"/>
      <c r="D1" s="646"/>
    </row>
    <row r="2" spans="1:22" hidden="1" x14ac:dyDescent="0.25"/>
    <row r="3" spans="1:22" s="123" customFormat="1" ht="145.5" customHeight="1" x14ac:dyDescent="0.25">
      <c r="A3" s="121" t="s">
        <v>0</v>
      </c>
      <c r="B3" s="121" t="s">
        <v>86</v>
      </c>
      <c r="C3" s="121" t="s">
        <v>1</v>
      </c>
      <c r="D3" s="131" t="s">
        <v>34</v>
      </c>
      <c r="E3" s="131" t="s">
        <v>35</v>
      </c>
      <c r="F3" s="131" t="s">
        <v>36</v>
      </c>
      <c r="G3" s="131" t="s">
        <v>109</v>
      </c>
      <c r="H3" s="131" t="s">
        <v>38</v>
      </c>
      <c r="I3" s="131" t="s">
        <v>39</v>
      </c>
      <c r="J3" s="131" t="s">
        <v>40</v>
      </c>
      <c r="K3" s="131" t="s">
        <v>41</v>
      </c>
      <c r="L3" s="131" t="s">
        <v>42</v>
      </c>
      <c r="M3" s="131" t="s">
        <v>43</v>
      </c>
      <c r="N3" s="169" t="s">
        <v>24</v>
      </c>
      <c r="O3" s="169" t="s">
        <v>25</v>
      </c>
      <c r="P3" s="169" t="s">
        <v>26</v>
      </c>
      <c r="Q3" s="170" t="s">
        <v>27</v>
      </c>
      <c r="R3" s="170" t="s">
        <v>28</v>
      </c>
      <c r="S3" s="170" t="s">
        <v>29</v>
      </c>
      <c r="T3" s="170" t="s">
        <v>30</v>
      </c>
      <c r="U3" s="170" t="s">
        <v>31</v>
      </c>
      <c r="V3" s="170" t="s">
        <v>32</v>
      </c>
    </row>
    <row r="4" spans="1:22" s="123" customFormat="1" ht="30" customHeight="1" x14ac:dyDescent="0.25">
      <c r="A4" s="63">
        <v>1</v>
      </c>
      <c r="B4" s="194" t="s">
        <v>115</v>
      </c>
      <c r="C4" s="26">
        <v>2</v>
      </c>
      <c r="D4" s="132" t="s">
        <v>64</v>
      </c>
      <c r="E4" s="132" t="s">
        <v>64</v>
      </c>
      <c r="F4" s="132"/>
      <c r="G4" s="132"/>
      <c r="H4" s="132"/>
      <c r="I4" s="132"/>
      <c r="J4" s="132"/>
      <c r="K4" s="132"/>
      <c r="L4" s="132"/>
      <c r="M4" s="132"/>
      <c r="N4" s="132"/>
      <c r="O4" s="132"/>
      <c r="P4" s="132"/>
      <c r="Q4" s="132"/>
      <c r="R4" s="132"/>
      <c r="S4" s="132"/>
      <c r="T4" s="132"/>
      <c r="U4" s="132"/>
      <c r="V4" s="132"/>
    </row>
    <row r="5" spans="1:22" s="123" customFormat="1" ht="30" customHeight="1" x14ac:dyDescent="0.25">
      <c r="A5" s="63">
        <v>2</v>
      </c>
      <c r="B5" s="194" t="s">
        <v>116</v>
      </c>
      <c r="C5" s="26">
        <v>3</v>
      </c>
      <c r="D5" s="132" t="s">
        <v>64</v>
      </c>
      <c r="E5" s="132"/>
      <c r="F5" s="132"/>
      <c r="G5" s="132"/>
      <c r="H5" s="132"/>
      <c r="I5" s="132"/>
      <c r="J5" s="132"/>
      <c r="K5" s="132"/>
      <c r="L5" s="132" t="s">
        <v>64</v>
      </c>
      <c r="M5" s="132"/>
      <c r="N5" s="132"/>
      <c r="O5" s="132"/>
      <c r="P5" s="132"/>
      <c r="Q5" s="132"/>
      <c r="R5" s="132"/>
      <c r="S5" s="132"/>
      <c r="T5" s="132" t="s">
        <v>64</v>
      </c>
      <c r="U5" s="132"/>
      <c r="V5" s="132" t="s">
        <v>64</v>
      </c>
    </row>
    <row r="6" spans="1:22" s="123" customFormat="1" ht="30" customHeight="1" x14ac:dyDescent="0.25">
      <c r="A6" s="63">
        <v>3</v>
      </c>
      <c r="B6" s="194" t="s">
        <v>117</v>
      </c>
      <c r="C6" s="26">
        <v>2</v>
      </c>
      <c r="D6" s="132" t="s">
        <v>64</v>
      </c>
      <c r="E6" s="132"/>
      <c r="F6" s="132"/>
      <c r="G6" s="132"/>
      <c r="H6" s="132"/>
      <c r="I6" s="132"/>
      <c r="J6" s="132"/>
      <c r="K6" s="132"/>
      <c r="L6" s="132"/>
      <c r="M6" s="132"/>
      <c r="N6" s="132" t="s">
        <v>64</v>
      </c>
      <c r="O6" s="132"/>
      <c r="P6" s="132"/>
      <c r="Q6" s="132"/>
      <c r="R6" s="132" t="s">
        <v>64</v>
      </c>
      <c r="S6" s="132"/>
      <c r="T6" s="132"/>
      <c r="U6" s="132"/>
      <c r="V6" s="132"/>
    </row>
    <row r="7" spans="1:22" s="123" customFormat="1" ht="30" customHeight="1" x14ac:dyDescent="0.25">
      <c r="A7" s="63">
        <v>4</v>
      </c>
      <c r="B7" s="194" t="s">
        <v>118</v>
      </c>
      <c r="C7" s="26">
        <v>2</v>
      </c>
      <c r="D7" s="132" t="s">
        <v>64</v>
      </c>
      <c r="E7" s="132" t="s">
        <v>64</v>
      </c>
      <c r="F7" s="132"/>
      <c r="G7" s="132"/>
      <c r="H7" s="132" t="s">
        <v>64</v>
      </c>
      <c r="I7" s="132"/>
      <c r="J7" s="132"/>
      <c r="K7" s="132" t="s">
        <v>64</v>
      </c>
      <c r="L7" s="132"/>
      <c r="M7" s="132"/>
      <c r="N7" s="132" t="s">
        <v>64</v>
      </c>
      <c r="O7" s="132"/>
      <c r="P7" s="132"/>
      <c r="Q7" s="132"/>
      <c r="R7" s="132"/>
      <c r="S7" s="132"/>
      <c r="T7" s="132"/>
      <c r="U7" s="132"/>
      <c r="V7" s="132" t="s">
        <v>64</v>
      </c>
    </row>
    <row r="8" spans="1:22" s="123" customFormat="1" ht="30" customHeight="1" x14ac:dyDescent="0.25">
      <c r="A8" s="63">
        <v>5</v>
      </c>
      <c r="B8" s="194" t="s">
        <v>119</v>
      </c>
      <c r="C8" s="26">
        <v>3</v>
      </c>
      <c r="D8" s="132" t="s">
        <v>64</v>
      </c>
      <c r="E8" s="132"/>
      <c r="F8" s="132"/>
      <c r="G8" s="132"/>
      <c r="H8" s="132"/>
      <c r="I8" s="132"/>
      <c r="J8" s="132"/>
      <c r="K8" s="132"/>
      <c r="L8" s="132"/>
      <c r="M8" s="132"/>
      <c r="N8" s="132"/>
      <c r="O8" s="132"/>
      <c r="P8" s="132"/>
      <c r="Q8" s="132"/>
      <c r="R8" s="132"/>
      <c r="S8" s="132"/>
      <c r="T8" s="132"/>
      <c r="U8" s="132"/>
      <c r="V8" s="132"/>
    </row>
    <row r="9" spans="1:22" s="123" customFormat="1" ht="30" customHeight="1" x14ac:dyDescent="0.25">
      <c r="A9" s="63">
        <v>6</v>
      </c>
      <c r="B9" s="194" t="s">
        <v>120</v>
      </c>
      <c r="C9" s="26">
        <v>2</v>
      </c>
      <c r="D9" s="132" t="s">
        <v>64</v>
      </c>
      <c r="E9" s="132"/>
      <c r="F9" s="132"/>
      <c r="G9" s="132"/>
      <c r="H9" s="132"/>
      <c r="I9" s="132"/>
      <c r="J9" s="132"/>
      <c r="K9" s="132"/>
      <c r="L9" s="132"/>
      <c r="M9" s="132"/>
      <c r="N9" s="132"/>
      <c r="O9" s="132"/>
      <c r="P9" s="132"/>
      <c r="Q9" s="132"/>
      <c r="R9" s="132"/>
      <c r="S9" s="132"/>
      <c r="T9" s="132"/>
      <c r="U9" s="132"/>
      <c r="V9" s="132"/>
    </row>
    <row r="10" spans="1:22" s="123" customFormat="1" ht="30" customHeight="1" x14ac:dyDescent="0.25">
      <c r="A10" s="63">
        <v>7</v>
      </c>
      <c r="B10" s="194" t="s">
        <v>123</v>
      </c>
      <c r="C10" s="26">
        <v>3</v>
      </c>
      <c r="D10" s="132" t="s">
        <v>64</v>
      </c>
      <c r="E10" s="132"/>
      <c r="F10" s="132"/>
      <c r="G10" s="132"/>
      <c r="H10" s="132"/>
      <c r="I10" s="132"/>
      <c r="J10" s="132"/>
      <c r="K10" s="132"/>
      <c r="L10" s="132"/>
      <c r="M10" s="132"/>
      <c r="N10" s="132"/>
      <c r="O10" s="132"/>
      <c r="P10" s="132"/>
      <c r="Q10" s="132"/>
      <c r="R10" s="132"/>
      <c r="S10" s="132"/>
      <c r="T10" s="132"/>
      <c r="U10" s="132"/>
      <c r="V10" s="132"/>
    </row>
    <row r="11" spans="1:22" s="123" customFormat="1" ht="30" customHeight="1" x14ac:dyDescent="0.25">
      <c r="A11" s="63">
        <v>8</v>
      </c>
      <c r="B11" s="194" t="s">
        <v>124</v>
      </c>
      <c r="C11" s="26">
        <v>2</v>
      </c>
      <c r="D11" s="132" t="s">
        <v>64</v>
      </c>
      <c r="E11" s="132"/>
      <c r="F11" s="132"/>
      <c r="G11" s="132"/>
      <c r="H11" s="132"/>
      <c r="I11" s="132"/>
      <c r="J11" s="132"/>
      <c r="K11" s="132"/>
      <c r="L11" s="132"/>
      <c r="M11" s="132"/>
      <c r="N11" s="132"/>
      <c r="O11" s="132"/>
      <c r="P11" s="132"/>
      <c r="Q11" s="132"/>
      <c r="R11" s="132"/>
      <c r="S11" s="132"/>
      <c r="T11" s="132"/>
      <c r="U11" s="132"/>
      <c r="V11" s="132"/>
    </row>
    <row r="12" spans="1:22" s="123" customFormat="1" ht="30" customHeight="1" x14ac:dyDescent="0.25">
      <c r="A12" s="63">
        <v>9</v>
      </c>
      <c r="B12" s="194" t="s">
        <v>125</v>
      </c>
      <c r="C12" s="26">
        <v>2</v>
      </c>
      <c r="D12" s="132" t="s">
        <v>64</v>
      </c>
      <c r="E12" s="132"/>
      <c r="F12" s="132"/>
      <c r="G12" s="132"/>
      <c r="H12" s="132"/>
      <c r="I12" s="132"/>
      <c r="J12" s="132"/>
      <c r="K12" s="132"/>
      <c r="L12" s="132"/>
      <c r="M12" s="132"/>
      <c r="N12" s="132"/>
      <c r="O12" s="132"/>
      <c r="P12" s="132"/>
      <c r="Q12" s="132"/>
      <c r="R12" s="132"/>
      <c r="S12" s="132"/>
      <c r="T12" s="132"/>
      <c r="U12" s="132"/>
      <c r="V12" s="132"/>
    </row>
    <row r="13" spans="1:22" s="123" customFormat="1" ht="30" customHeight="1" x14ac:dyDescent="0.25">
      <c r="A13" s="63">
        <v>10</v>
      </c>
      <c r="B13" s="194" t="s">
        <v>126</v>
      </c>
      <c r="C13" s="26">
        <v>2</v>
      </c>
      <c r="D13" s="132" t="s">
        <v>64</v>
      </c>
      <c r="E13" s="132"/>
      <c r="F13" s="132"/>
      <c r="G13" s="132"/>
      <c r="H13" s="132"/>
      <c r="I13" s="132"/>
      <c r="J13" s="132"/>
      <c r="K13" s="132"/>
      <c r="L13" s="132"/>
      <c r="M13" s="132"/>
      <c r="N13" s="132"/>
      <c r="O13" s="132"/>
      <c r="P13" s="132"/>
      <c r="Q13" s="132"/>
      <c r="R13" s="132"/>
      <c r="S13" s="132"/>
      <c r="T13" s="132"/>
      <c r="U13" s="132"/>
      <c r="V13" s="132"/>
    </row>
    <row r="14" spans="1:22" s="123" customFormat="1" ht="30" customHeight="1" x14ac:dyDescent="0.25">
      <c r="A14" s="63">
        <v>11</v>
      </c>
      <c r="B14" s="194" t="s">
        <v>127</v>
      </c>
      <c r="C14" s="26">
        <v>2</v>
      </c>
      <c r="D14" s="132" t="s">
        <v>64</v>
      </c>
      <c r="E14" s="132"/>
      <c r="F14" s="132"/>
      <c r="G14" s="132"/>
      <c r="H14" s="132"/>
      <c r="I14" s="132"/>
      <c r="J14" s="132"/>
      <c r="K14" s="132"/>
      <c r="L14" s="132"/>
      <c r="M14" s="132"/>
      <c r="N14" s="132"/>
      <c r="O14" s="132"/>
      <c r="P14" s="132"/>
      <c r="Q14" s="132"/>
      <c r="R14" s="132"/>
      <c r="S14" s="132"/>
      <c r="T14" s="132"/>
      <c r="U14" s="132"/>
      <c r="V14" s="132"/>
    </row>
    <row r="15" spans="1:22" s="123" customFormat="1" ht="30" customHeight="1" x14ac:dyDescent="0.25">
      <c r="A15" s="63">
        <v>12</v>
      </c>
      <c r="B15" s="194" t="s">
        <v>128</v>
      </c>
      <c r="C15" s="26">
        <v>1</v>
      </c>
      <c r="D15" s="132" t="s">
        <v>64</v>
      </c>
      <c r="E15" s="132"/>
      <c r="F15" s="132"/>
      <c r="G15" s="132"/>
      <c r="H15" s="132"/>
      <c r="I15" s="132"/>
      <c r="J15" s="132"/>
      <c r="K15" s="132"/>
      <c r="L15" s="132"/>
      <c r="M15" s="132"/>
      <c r="N15" s="132"/>
      <c r="O15" s="132"/>
      <c r="P15" s="132"/>
      <c r="Q15" s="132"/>
      <c r="R15" s="132"/>
      <c r="S15" s="132"/>
      <c r="T15" s="132"/>
      <c r="U15" s="132"/>
      <c r="V15" s="132"/>
    </row>
    <row r="16" spans="1:22" s="123" customFormat="1" ht="30" customHeight="1" x14ac:dyDescent="0.25">
      <c r="A16" s="63">
        <v>13</v>
      </c>
      <c r="B16" s="194" t="s">
        <v>129</v>
      </c>
      <c r="C16" s="26">
        <v>1</v>
      </c>
      <c r="D16" s="132" t="s">
        <v>64</v>
      </c>
      <c r="E16" s="132"/>
      <c r="F16" s="132"/>
      <c r="G16" s="132"/>
      <c r="H16" s="132"/>
      <c r="I16" s="132"/>
      <c r="J16" s="132"/>
      <c r="K16" s="132"/>
      <c r="L16" s="132"/>
      <c r="M16" s="132"/>
      <c r="N16" s="132"/>
      <c r="O16" s="132"/>
      <c r="P16" s="132"/>
      <c r="Q16" s="132"/>
      <c r="R16" s="132"/>
      <c r="S16" s="132"/>
      <c r="T16" s="132"/>
      <c r="U16" s="132"/>
      <c r="V16" s="132"/>
    </row>
    <row r="17" spans="1:22" s="123" customFormat="1" ht="30" customHeight="1" x14ac:dyDescent="0.25">
      <c r="A17" s="63">
        <v>14</v>
      </c>
      <c r="B17" s="194" t="s">
        <v>131</v>
      </c>
      <c r="C17" s="26">
        <v>2</v>
      </c>
      <c r="D17" s="132" t="s">
        <v>64</v>
      </c>
      <c r="E17" s="132"/>
      <c r="F17" s="132"/>
      <c r="G17" s="132"/>
      <c r="H17" s="132"/>
      <c r="I17" s="132"/>
      <c r="J17" s="132"/>
      <c r="K17" s="132"/>
      <c r="L17" s="132"/>
      <c r="M17" s="132" t="s">
        <v>64</v>
      </c>
      <c r="N17" s="132" t="s">
        <v>64</v>
      </c>
      <c r="O17" s="132"/>
      <c r="P17" s="132"/>
      <c r="Q17" s="132"/>
      <c r="R17" s="132"/>
      <c r="S17" s="132"/>
      <c r="T17" s="132" t="s">
        <v>64</v>
      </c>
      <c r="U17" s="132"/>
      <c r="V17" s="132"/>
    </row>
    <row r="18" spans="1:22" s="123" customFormat="1" ht="30" customHeight="1" x14ac:dyDescent="0.25">
      <c r="A18" s="63">
        <v>15</v>
      </c>
      <c r="B18" s="194" t="s">
        <v>132</v>
      </c>
      <c r="C18" s="26">
        <v>2</v>
      </c>
      <c r="D18" s="132" t="s">
        <v>64</v>
      </c>
      <c r="E18" s="132"/>
      <c r="F18" s="132"/>
      <c r="G18" s="132"/>
      <c r="H18" s="132"/>
      <c r="I18" s="132"/>
      <c r="J18" s="132"/>
      <c r="K18" s="132"/>
      <c r="L18" s="132"/>
      <c r="M18" s="132"/>
      <c r="N18" s="132"/>
      <c r="O18" s="132"/>
      <c r="P18" s="132"/>
      <c r="Q18" s="132"/>
      <c r="R18" s="132"/>
      <c r="S18" s="132"/>
      <c r="T18" s="132"/>
      <c r="U18" s="132"/>
      <c r="V18" s="132"/>
    </row>
    <row r="19" spans="1:22" s="123" customFormat="1" ht="30" customHeight="1" x14ac:dyDescent="0.25">
      <c r="A19" s="63">
        <v>16</v>
      </c>
      <c r="B19" s="194" t="s">
        <v>133</v>
      </c>
      <c r="C19" s="26">
        <v>2</v>
      </c>
      <c r="D19" s="132" t="s">
        <v>64</v>
      </c>
      <c r="E19" s="132"/>
      <c r="F19" s="132"/>
      <c r="G19" s="132"/>
      <c r="H19" s="132" t="s">
        <v>64</v>
      </c>
      <c r="I19" s="132"/>
      <c r="J19" s="132"/>
      <c r="K19" s="132"/>
      <c r="L19" s="132"/>
      <c r="M19" s="132"/>
      <c r="N19" s="132"/>
      <c r="O19" s="132"/>
      <c r="P19" s="132"/>
      <c r="Q19" s="132"/>
      <c r="R19" s="132"/>
      <c r="S19" s="132"/>
      <c r="T19" s="132"/>
      <c r="U19" s="132"/>
      <c r="V19" s="132"/>
    </row>
    <row r="20" spans="1:22" s="123" customFormat="1" ht="30" customHeight="1" x14ac:dyDescent="0.25">
      <c r="A20" s="63">
        <v>17</v>
      </c>
      <c r="B20" s="194" t="s">
        <v>134</v>
      </c>
      <c r="C20" s="26">
        <v>3</v>
      </c>
      <c r="D20" s="132" t="s">
        <v>64</v>
      </c>
      <c r="E20" s="132"/>
      <c r="F20" s="132"/>
      <c r="G20" s="132"/>
      <c r="H20" s="132"/>
      <c r="I20" s="132"/>
      <c r="J20" s="132"/>
      <c r="K20" s="132"/>
      <c r="L20" s="132"/>
      <c r="M20" s="132"/>
      <c r="N20" s="132"/>
      <c r="O20" s="132"/>
      <c r="P20" s="132"/>
      <c r="Q20" s="132"/>
      <c r="R20" s="132"/>
      <c r="S20" s="132"/>
      <c r="T20" s="132"/>
      <c r="U20" s="132"/>
      <c r="V20" s="132"/>
    </row>
    <row r="21" spans="1:22" s="123" customFormat="1" ht="30" customHeight="1" x14ac:dyDescent="0.25">
      <c r="A21" s="63">
        <v>18</v>
      </c>
      <c r="B21" s="194" t="s">
        <v>135</v>
      </c>
      <c r="C21" s="26">
        <v>2</v>
      </c>
      <c r="D21" s="132" t="s">
        <v>64</v>
      </c>
      <c r="E21" s="132"/>
      <c r="F21" s="132"/>
      <c r="G21" s="132"/>
      <c r="H21" s="132"/>
      <c r="I21" s="132"/>
      <c r="J21" s="132"/>
      <c r="K21" s="132"/>
      <c r="L21" s="132"/>
      <c r="M21" s="132"/>
      <c r="N21" s="132"/>
      <c r="O21" s="132"/>
      <c r="P21" s="132"/>
      <c r="Q21" s="132"/>
      <c r="R21" s="132"/>
      <c r="S21" s="132"/>
      <c r="T21" s="132"/>
      <c r="U21" s="132"/>
      <c r="V21" s="132"/>
    </row>
    <row r="22" spans="1:22" s="123" customFormat="1" ht="30" customHeight="1" x14ac:dyDescent="0.25">
      <c r="A22" s="63">
        <v>19</v>
      </c>
      <c r="B22" s="194" t="s">
        <v>137</v>
      </c>
      <c r="C22" s="26">
        <v>2</v>
      </c>
      <c r="D22" s="132" t="s">
        <v>64</v>
      </c>
      <c r="E22" s="132"/>
      <c r="F22" s="132"/>
      <c r="G22" s="132"/>
      <c r="H22" s="132"/>
      <c r="I22" s="132"/>
      <c r="J22" s="132"/>
      <c r="K22" s="132"/>
      <c r="L22" s="132"/>
      <c r="M22" s="132"/>
      <c r="N22" s="132"/>
      <c r="O22" s="132"/>
      <c r="P22" s="132"/>
      <c r="Q22" s="132"/>
      <c r="R22" s="132"/>
      <c r="S22" s="132"/>
      <c r="T22" s="132"/>
      <c r="U22" s="132"/>
      <c r="V22" s="132"/>
    </row>
    <row r="23" spans="1:22" s="123" customFormat="1" ht="30" customHeight="1" x14ac:dyDescent="0.25">
      <c r="A23" s="63">
        <v>20</v>
      </c>
      <c r="B23" s="194" t="s">
        <v>138</v>
      </c>
      <c r="C23" s="26">
        <v>1</v>
      </c>
      <c r="D23" s="132" t="s">
        <v>64</v>
      </c>
      <c r="E23" s="132"/>
      <c r="F23" s="132"/>
      <c r="G23" s="132"/>
      <c r="H23" s="132"/>
      <c r="I23" s="132"/>
      <c r="J23" s="132"/>
      <c r="K23" s="132"/>
      <c r="L23" s="132"/>
      <c r="M23" s="132"/>
      <c r="N23" s="132"/>
      <c r="O23" s="132"/>
      <c r="P23" s="132"/>
      <c r="Q23" s="132"/>
      <c r="R23" s="132" t="s">
        <v>64</v>
      </c>
      <c r="S23" s="132"/>
      <c r="T23" s="132"/>
      <c r="U23" s="132"/>
      <c r="V23" s="132"/>
    </row>
    <row r="24" spans="1:22" s="123" customFormat="1" ht="30" customHeight="1" x14ac:dyDescent="0.25">
      <c r="A24" s="63">
        <v>21</v>
      </c>
      <c r="B24" s="194" t="s">
        <v>140</v>
      </c>
      <c r="C24" s="26">
        <v>2</v>
      </c>
      <c r="D24" s="132" t="s">
        <v>64</v>
      </c>
      <c r="E24" s="132"/>
      <c r="F24" s="132"/>
      <c r="G24" s="132"/>
      <c r="H24" s="132"/>
      <c r="I24" s="132"/>
      <c r="J24" s="132"/>
      <c r="K24" s="132"/>
      <c r="L24" s="132"/>
      <c r="M24" s="132"/>
      <c r="N24" s="132"/>
      <c r="O24" s="132"/>
      <c r="P24" s="132"/>
      <c r="Q24" s="132"/>
      <c r="R24" s="132"/>
      <c r="S24" s="132"/>
      <c r="T24" s="132"/>
      <c r="U24" s="132"/>
      <c r="V24" s="132"/>
    </row>
    <row r="25" spans="1:22" s="123" customFormat="1" ht="30" customHeight="1" x14ac:dyDescent="0.25">
      <c r="A25" s="63">
        <v>22</v>
      </c>
      <c r="B25" s="194" t="s">
        <v>141</v>
      </c>
      <c r="C25" s="26">
        <v>2</v>
      </c>
      <c r="D25" s="132" t="s">
        <v>64</v>
      </c>
      <c r="E25" s="132"/>
      <c r="F25" s="132"/>
      <c r="G25" s="132"/>
      <c r="H25" s="132"/>
      <c r="I25" s="132"/>
      <c r="J25" s="132"/>
      <c r="K25" s="132"/>
      <c r="L25" s="132"/>
      <c r="M25" s="132"/>
      <c r="N25" s="132" t="s">
        <v>64</v>
      </c>
      <c r="O25" s="132"/>
      <c r="P25" s="132" t="s">
        <v>64</v>
      </c>
      <c r="Q25" s="132"/>
      <c r="R25" s="132" t="s">
        <v>64</v>
      </c>
      <c r="S25" s="132"/>
      <c r="T25" s="132"/>
      <c r="U25" s="132" t="s">
        <v>64</v>
      </c>
      <c r="V25" s="132"/>
    </row>
    <row r="26" spans="1:22" s="123" customFormat="1" ht="30" customHeight="1" x14ac:dyDescent="0.25">
      <c r="A26" s="63">
        <v>23</v>
      </c>
      <c r="B26" s="194" t="s">
        <v>142</v>
      </c>
      <c r="C26" s="26">
        <v>2</v>
      </c>
      <c r="D26" s="132" t="s">
        <v>64</v>
      </c>
      <c r="E26" s="132"/>
      <c r="F26" s="132"/>
      <c r="G26" s="132"/>
      <c r="H26" s="132"/>
      <c r="I26" s="132"/>
      <c r="J26" s="132"/>
      <c r="K26" s="132"/>
      <c r="L26" s="132"/>
      <c r="M26" s="132"/>
      <c r="N26" s="132"/>
      <c r="O26" s="132"/>
      <c r="P26" s="132"/>
      <c r="Q26" s="132"/>
      <c r="R26" s="132"/>
      <c r="S26" s="132"/>
      <c r="T26" s="132"/>
      <c r="U26" s="132"/>
      <c r="V26" s="132"/>
    </row>
    <row r="27" spans="1:22" s="123" customFormat="1" ht="30" customHeight="1" x14ac:dyDescent="0.25">
      <c r="A27" s="63">
        <v>24</v>
      </c>
      <c r="B27" s="194" t="s">
        <v>143</v>
      </c>
      <c r="C27" s="26">
        <v>2</v>
      </c>
      <c r="D27" s="132" t="s">
        <v>64</v>
      </c>
      <c r="E27" s="132" t="s">
        <v>64</v>
      </c>
      <c r="F27" s="132"/>
      <c r="G27" s="132"/>
      <c r="H27" s="132"/>
      <c r="I27" s="132" t="s">
        <v>64</v>
      </c>
      <c r="J27" s="132"/>
      <c r="K27" s="132"/>
      <c r="L27" s="132" t="s">
        <v>64</v>
      </c>
      <c r="M27" s="132"/>
      <c r="N27" s="132"/>
      <c r="O27" s="132"/>
      <c r="P27" s="132"/>
      <c r="Q27" s="132"/>
      <c r="R27" s="132"/>
      <c r="S27" s="132"/>
      <c r="T27" s="132"/>
      <c r="U27" s="132"/>
      <c r="V27" s="132"/>
    </row>
    <row r="28" spans="1:22" s="123" customFormat="1" ht="30" customHeight="1" x14ac:dyDescent="0.25">
      <c r="A28" s="63">
        <v>25</v>
      </c>
      <c r="B28" s="194" t="s">
        <v>144</v>
      </c>
      <c r="C28" s="26">
        <v>2</v>
      </c>
      <c r="D28" s="132" t="s">
        <v>64</v>
      </c>
      <c r="E28" s="132" t="s">
        <v>64</v>
      </c>
      <c r="F28" s="132"/>
      <c r="G28" s="132"/>
      <c r="H28" s="132"/>
      <c r="I28" s="132" t="s">
        <v>64</v>
      </c>
      <c r="J28" s="132"/>
      <c r="K28" s="132"/>
      <c r="L28" s="132" t="s">
        <v>64</v>
      </c>
      <c r="M28" s="132"/>
      <c r="N28" s="132"/>
      <c r="O28" s="132"/>
      <c r="P28" s="132"/>
      <c r="Q28" s="132"/>
      <c r="R28" s="132"/>
      <c r="S28" s="132"/>
      <c r="T28" s="132"/>
      <c r="U28" s="132"/>
      <c r="V28" s="132"/>
    </row>
    <row r="29" spans="1:22" s="123" customFormat="1" ht="30" customHeight="1" x14ac:dyDescent="0.25">
      <c r="A29" s="63">
        <v>26</v>
      </c>
      <c r="B29" s="194" t="s">
        <v>145</v>
      </c>
      <c r="C29" s="26">
        <v>3</v>
      </c>
      <c r="D29" s="132" t="s">
        <v>64</v>
      </c>
      <c r="E29" s="132" t="s">
        <v>64</v>
      </c>
      <c r="F29" s="132"/>
      <c r="G29" s="132"/>
      <c r="H29" s="132"/>
      <c r="I29" s="132" t="s">
        <v>64</v>
      </c>
      <c r="J29" s="132"/>
      <c r="K29" s="132"/>
      <c r="L29" s="132" t="s">
        <v>64</v>
      </c>
      <c r="M29" s="132"/>
      <c r="N29" s="132"/>
      <c r="O29" s="132"/>
      <c r="P29" s="132"/>
      <c r="Q29" s="132"/>
      <c r="R29" s="132" t="s">
        <v>64</v>
      </c>
      <c r="S29" s="132" t="s">
        <v>64</v>
      </c>
      <c r="T29" s="132"/>
      <c r="U29" s="132" t="s">
        <v>64</v>
      </c>
      <c r="V29" s="132"/>
    </row>
    <row r="30" spans="1:22" s="123" customFormat="1" ht="30" customHeight="1" x14ac:dyDescent="0.25">
      <c r="A30" s="63">
        <v>27</v>
      </c>
      <c r="B30" s="194" t="s">
        <v>146</v>
      </c>
      <c r="C30" s="26">
        <v>2</v>
      </c>
      <c r="D30" s="132" t="s">
        <v>64</v>
      </c>
      <c r="E30" s="132"/>
      <c r="F30" s="132"/>
      <c r="G30" s="132"/>
      <c r="H30" s="132"/>
      <c r="I30" s="132"/>
      <c r="J30" s="132"/>
      <c r="K30" s="132"/>
      <c r="L30" s="132"/>
      <c r="M30" s="132"/>
      <c r="N30" s="132"/>
      <c r="O30" s="132"/>
      <c r="P30" s="132"/>
      <c r="Q30" s="132"/>
      <c r="R30" s="132"/>
      <c r="S30" s="132"/>
      <c r="T30" s="132"/>
      <c r="U30" s="132"/>
      <c r="V30" s="132"/>
    </row>
    <row r="31" spans="1:22" s="123" customFormat="1" ht="30" customHeight="1" x14ac:dyDescent="0.25">
      <c r="A31" s="63">
        <v>28</v>
      </c>
      <c r="B31" s="194" t="s">
        <v>147</v>
      </c>
      <c r="C31" s="26">
        <v>2</v>
      </c>
      <c r="D31" s="132" t="s">
        <v>64</v>
      </c>
      <c r="E31" s="132"/>
      <c r="F31" s="132"/>
      <c r="G31" s="132"/>
      <c r="H31" s="132"/>
      <c r="I31" s="132"/>
      <c r="J31" s="132"/>
      <c r="K31" s="132"/>
      <c r="L31" s="132"/>
      <c r="M31" s="132"/>
      <c r="N31" s="132"/>
      <c r="O31" s="132"/>
      <c r="P31" s="132"/>
      <c r="Q31" s="132"/>
      <c r="R31" s="132"/>
      <c r="S31" s="132"/>
      <c r="T31" s="132"/>
      <c r="U31" s="132"/>
      <c r="V31" s="132"/>
    </row>
    <row r="32" spans="1:22" s="123" customFormat="1" ht="30" customHeight="1" x14ac:dyDescent="0.25">
      <c r="A32" s="63">
        <v>29</v>
      </c>
      <c r="B32" s="194" t="s">
        <v>148</v>
      </c>
      <c r="C32" s="26">
        <v>1</v>
      </c>
      <c r="D32" s="132" t="s">
        <v>64</v>
      </c>
      <c r="E32" s="132"/>
      <c r="F32" s="132"/>
      <c r="G32" s="132"/>
      <c r="H32" s="132"/>
      <c r="I32" s="132"/>
      <c r="J32" s="132"/>
      <c r="K32" s="132"/>
      <c r="L32" s="132"/>
      <c r="M32" s="132"/>
      <c r="N32" s="132"/>
      <c r="O32" s="132"/>
      <c r="P32" s="132"/>
      <c r="Q32" s="132"/>
      <c r="R32" s="132"/>
      <c r="S32" s="132"/>
      <c r="T32" s="132"/>
      <c r="U32" s="132"/>
      <c r="V32" s="132"/>
    </row>
    <row r="33" spans="1:22" s="123" customFormat="1" ht="30" customHeight="1" x14ac:dyDescent="0.25">
      <c r="A33" s="63">
        <v>30</v>
      </c>
      <c r="B33" s="194" t="s">
        <v>149</v>
      </c>
      <c r="C33" s="26">
        <v>2</v>
      </c>
      <c r="D33" s="132" t="s">
        <v>64</v>
      </c>
      <c r="E33" s="132"/>
      <c r="F33" s="132"/>
      <c r="G33" s="132"/>
      <c r="H33" s="132"/>
      <c r="I33" s="132"/>
      <c r="J33" s="132"/>
      <c r="K33" s="132"/>
      <c r="L33" s="132"/>
      <c r="M33" s="132"/>
      <c r="N33" s="132"/>
      <c r="O33" s="132"/>
      <c r="P33" s="132"/>
      <c r="Q33" s="132"/>
      <c r="R33" s="132"/>
      <c r="S33" s="132"/>
      <c r="T33" s="132"/>
      <c r="U33" s="132"/>
      <c r="V33" s="132"/>
    </row>
    <row r="34" spans="1:22" s="123" customFormat="1" ht="30" customHeight="1" x14ac:dyDescent="0.25">
      <c r="A34" s="63">
        <v>31</v>
      </c>
      <c r="B34" s="194" t="s">
        <v>150</v>
      </c>
      <c r="C34" s="26">
        <v>3</v>
      </c>
      <c r="D34" s="132" t="s">
        <v>64</v>
      </c>
      <c r="E34" s="132"/>
      <c r="F34" s="132"/>
      <c r="G34" s="132"/>
      <c r="H34" s="132"/>
      <c r="I34" s="132"/>
      <c r="J34" s="132"/>
      <c r="K34" s="132"/>
      <c r="L34" s="132"/>
      <c r="M34" s="132"/>
      <c r="N34" s="132"/>
      <c r="O34" s="132"/>
      <c r="P34" s="132"/>
      <c r="Q34" s="132"/>
      <c r="R34" s="132"/>
      <c r="S34" s="132"/>
      <c r="T34" s="132"/>
      <c r="U34" s="132"/>
      <c r="V34" s="132"/>
    </row>
    <row r="35" spans="1:22" s="123" customFormat="1" ht="30" customHeight="1" x14ac:dyDescent="0.25">
      <c r="A35" s="63">
        <v>32</v>
      </c>
      <c r="B35" s="194" t="s">
        <v>151</v>
      </c>
      <c r="C35" s="26">
        <v>2</v>
      </c>
      <c r="D35" s="132" t="s">
        <v>64</v>
      </c>
      <c r="E35" s="132"/>
      <c r="F35" s="132"/>
      <c r="G35" s="132"/>
      <c r="H35" s="132"/>
      <c r="I35" s="132"/>
      <c r="J35" s="132"/>
      <c r="K35" s="132"/>
      <c r="L35" s="132"/>
      <c r="M35" s="132"/>
      <c r="N35" s="132"/>
      <c r="O35" s="132"/>
      <c r="P35" s="132"/>
      <c r="Q35" s="132"/>
      <c r="R35" s="132"/>
      <c r="S35" s="132"/>
      <c r="T35" s="132"/>
      <c r="U35" s="132"/>
      <c r="V35" s="132"/>
    </row>
    <row r="36" spans="1:22" s="123" customFormat="1" ht="30" customHeight="1" x14ac:dyDescent="0.25">
      <c r="A36" s="63">
        <v>33</v>
      </c>
      <c r="B36" s="194" t="s">
        <v>152</v>
      </c>
      <c r="C36" s="26">
        <v>2</v>
      </c>
      <c r="D36" s="132" t="s">
        <v>64</v>
      </c>
      <c r="E36" s="132"/>
      <c r="F36" s="132"/>
      <c r="G36" s="132"/>
      <c r="H36" s="132"/>
      <c r="I36" s="132"/>
      <c r="J36" s="132"/>
      <c r="K36" s="132"/>
      <c r="L36" s="132"/>
      <c r="M36" s="132"/>
      <c r="N36" s="132"/>
      <c r="O36" s="132"/>
      <c r="P36" s="132"/>
      <c r="Q36" s="132"/>
      <c r="R36" s="132"/>
      <c r="S36" s="132"/>
      <c r="T36" s="132"/>
      <c r="U36" s="132"/>
      <c r="V36" s="132"/>
    </row>
    <row r="37" spans="1:22" s="123" customFormat="1" ht="30" customHeight="1" x14ac:dyDescent="0.25">
      <c r="A37" s="63">
        <v>34</v>
      </c>
      <c r="B37" s="194" t="s">
        <v>153</v>
      </c>
      <c r="C37" s="26">
        <v>3</v>
      </c>
      <c r="D37" s="132" t="s">
        <v>64</v>
      </c>
      <c r="E37" s="132"/>
      <c r="F37" s="132"/>
      <c r="G37" s="132"/>
      <c r="H37" s="132"/>
      <c r="I37" s="132"/>
      <c r="J37" s="132"/>
      <c r="K37" s="132"/>
      <c r="L37" s="132"/>
      <c r="M37" s="132"/>
      <c r="N37" s="132"/>
      <c r="O37" s="132"/>
      <c r="P37" s="132"/>
      <c r="Q37" s="132"/>
      <c r="R37" s="132"/>
      <c r="S37" s="132"/>
      <c r="T37" s="132"/>
      <c r="U37" s="132"/>
      <c r="V37" s="132"/>
    </row>
    <row r="38" spans="1:22" s="123" customFormat="1" ht="30" customHeight="1" x14ac:dyDescent="0.25">
      <c r="A38" s="63">
        <v>35</v>
      </c>
      <c r="B38" s="194" t="s">
        <v>154</v>
      </c>
      <c r="C38" s="26">
        <v>2</v>
      </c>
      <c r="D38" s="132" t="s">
        <v>64</v>
      </c>
      <c r="E38" s="132"/>
      <c r="F38" s="132"/>
      <c r="G38" s="132"/>
      <c r="H38" s="132"/>
      <c r="I38" s="132"/>
      <c r="J38" s="132"/>
      <c r="K38" s="132"/>
      <c r="L38" s="132"/>
      <c r="M38" s="132"/>
      <c r="N38" s="132"/>
      <c r="O38" s="132"/>
      <c r="P38" s="132"/>
      <c r="Q38" s="132"/>
      <c r="R38" s="132"/>
      <c r="S38" s="132"/>
      <c r="T38" s="132"/>
      <c r="U38" s="132"/>
      <c r="V38" s="132"/>
    </row>
    <row r="39" spans="1:22" s="123" customFormat="1" ht="30" customHeight="1" x14ac:dyDescent="0.25">
      <c r="A39" s="63">
        <v>36</v>
      </c>
      <c r="B39" s="194" t="s">
        <v>155</v>
      </c>
      <c r="C39" s="26">
        <v>2</v>
      </c>
      <c r="D39" s="132" t="s">
        <v>64</v>
      </c>
      <c r="E39" s="132"/>
      <c r="F39" s="132"/>
      <c r="G39" s="132"/>
      <c r="H39" s="132"/>
      <c r="I39" s="132"/>
      <c r="J39" s="132"/>
      <c r="K39" s="132"/>
      <c r="L39" s="132"/>
      <c r="M39" s="132"/>
      <c r="N39" s="132"/>
      <c r="O39" s="132"/>
      <c r="P39" s="132"/>
      <c r="Q39" s="132"/>
      <c r="R39" s="132"/>
      <c r="S39" s="132"/>
      <c r="T39" s="132"/>
      <c r="U39" s="132"/>
      <c r="V39" s="132"/>
    </row>
    <row r="40" spans="1:22" s="123" customFormat="1" ht="30" customHeight="1" x14ac:dyDescent="0.25">
      <c r="A40" s="63">
        <v>37</v>
      </c>
      <c r="B40" s="194" t="s">
        <v>156</v>
      </c>
      <c r="C40" s="26">
        <v>2</v>
      </c>
      <c r="D40" s="132" t="s">
        <v>64</v>
      </c>
      <c r="E40" s="132"/>
      <c r="F40" s="132"/>
      <c r="G40" s="132"/>
      <c r="H40" s="132"/>
      <c r="I40" s="132"/>
      <c r="J40" s="132"/>
      <c r="K40" s="132"/>
      <c r="L40" s="132"/>
      <c r="M40" s="132"/>
      <c r="N40" s="132"/>
      <c r="O40" s="132"/>
      <c r="P40" s="132"/>
      <c r="Q40" s="132"/>
      <c r="R40" s="132"/>
      <c r="S40" s="132"/>
      <c r="T40" s="132"/>
      <c r="U40" s="132"/>
      <c r="V40" s="132"/>
    </row>
    <row r="41" spans="1:22" s="123" customFormat="1" ht="30" customHeight="1" x14ac:dyDescent="0.25">
      <c r="A41" s="63">
        <v>38</v>
      </c>
      <c r="B41" s="194" t="s">
        <v>157</v>
      </c>
      <c r="C41" s="26">
        <v>1</v>
      </c>
      <c r="D41" s="132" t="s">
        <v>64</v>
      </c>
      <c r="E41" s="132"/>
      <c r="F41" s="132"/>
      <c r="G41" s="132"/>
      <c r="H41" s="132"/>
      <c r="I41" s="132"/>
      <c r="J41" s="132"/>
      <c r="K41" s="132"/>
      <c r="L41" s="132"/>
      <c r="M41" s="132"/>
      <c r="N41" s="132"/>
      <c r="O41" s="132"/>
      <c r="P41" s="132"/>
      <c r="Q41" s="132"/>
      <c r="R41" s="132"/>
      <c r="S41" s="132"/>
      <c r="T41" s="132"/>
      <c r="U41" s="132"/>
      <c r="V41" s="132"/>
    </row>
    <row r="42" spans="1:22" s="123" customFormat="1" ht="30" customHeight="1" x14ac:dyDescent="0.25">
      <c r="A42" s="63">
        <v>39</v>
      </c>
      <c r="B42" s="194" t="s">
        <v>158</v>
      </c>
      <c r="C42" s="26">
        <v>1</v>
      </c>
      <c r="D42" s="132" t="s">
        <v>64</v>
      </c>
      <c r="E42" s="132"/>
      <c r="F42" s="132"/>
      <c r="G42" s="132"/>
      <c r="H42" s="132"/>
      <c r="I42" s="132"/>
      <c r="J42" s="132"/>
      <c r="K42" s="132"/>
      <c r="L42" s="132"/>
      <c r="M42" s="132"/>
      <c r="N42" s="132"/>
      <c r="O42" s="132"/>
      <c r="P42" s="132"/>
      <c r="Q42" s="132"/>
      <c r="R42" s="132"/>
      <c r="S42" s="132"/>
      <c r="T42" s="132"/>
      <c r="U42" s="132"/>
      <c r="V42" s="132"/>
    </row>
    <row r="43" spans="1:22" s="123" customFormat="1" ht="30" customHeight="1" x14ac:dyDescent="0.25">
      <c r="A43" s="63">
        <v>40</v>
      </c>
      <c r="B43" s="194" t="s">
        <v>159</v>
      </c>
      <c r="C43" s="26">
        <v>3</v>
      </c>
      <c r="D43" s="132" t="s">
        <v>64</v>
      </c>
      <c r="E43" s="132"/>
      <c r="F43" s="132"/>
      <c r="G43" s="132"/>
      <c r="H43" s="132"/>
      <c r="I43" s="132"/>
      <c r="J43" s="132"/>
      <c r="K43" s="132"/>
      <c r="L43" s="132"/>
      <c r="M43" s="132"/>
      <c r="N43" s="132"/>
      <c r="O43" s="132"/>
      <c r="P43" s="132"/>
      <c r="Q43" s="132"/>
      <c r="R43" s="132"/>
      <c r="S43" s="132"/>
      <c r="T43" s="132"/>
      <c r="U43" s="132"/>
      <c r="V43" s="132"/>
    </row>
    <row r="44" spans="1:22" s="123" customFormat="1" ht="30" customHeight="1" x14ac:dyDescent="0.25">
      <c r="A44" s="63">
        <v>41</v>
      </c>
      <c r="B44" s="194" t="s">
        <v>160</v>
      </c>
      <c r="C44" s="26">
        <v>2</v>
      </c>
      <c r="D44" s="132" t="s">
        <v>64</v>
      </c>
      <c r="E44" s="132"/>
      <c r="F44" s="132"/>
      <c r="G44" s="132"/>
      <c r="H44" s="132"/>
      <c r="I44" s="132"/>
      <c r="J44" s="132"/>
      <c r="K44" s="132"/>
      <c r="L44" s="132"/>
      <c r="M44" s="132"/>
      <c r="N44" s="132"/>
      <c r="O44" s="132"/>
      <c r="P44" s="132"/>
      <c r="Q44" s="132"/>
      <c r="R44" s="132"/>
      <c r="S44" s="132"/>
      <c r="T44" s="132"/>
      <c r="U44" s="132"/>
      <c r="V44" s="132"/>
    </row>
    <row r="45" spans="1:22" s="123" customFormat="1" ht="30" customHeight="1" x14ac:dyDescent="0.25">
      <c r="A45" s="63">
        <v>42</v>
      </c>
      <c r="B45" s="194" t="s">
        <v>161</v>
      </c>
      <c r="C45" s="26">
        <v>1</v>
      </c>
      <c r="D45" s="132" t="s">
        <v>64</v>
      </c>
      <c r="E45" s="132"/>
      <c r="F45" s="132"/>
      <c r="G45" s="132"/>
      <c r="H45" s="132"/>
      <c r="I45" s="132"/>
      <c r="J45" s="132"/>
      <c r="K45" s="132"/>
      <c r="L45" s="132"/>
      <c r="M45" s="132"/>
      <c r="N45" s="132"/>
      <c r="O45" s="132"/>
      <c r="P45" s="132"/>
      <c r="Q45" s="132"/>
      <c r="R45" s="132"/>
      <c r="S45" s="132"/>
      <c r="T45" s="132"/>
      <c r="U45" s="132"/>
      <c r="V45" s="132"/>
    </row>
    <row r="46" spans="1:22" s="123" customFormat="1" ht="30" customHeight="1" x14ac:dyDescent="0.25">
      <c r="A46" s="63">
        <v>43</v>
      </c>
      <c r="B46" s="194" t="s">
        <v>162</v>
      </c>
      <c r="C46" s="26">
        <v>3</v>
      </c>
      <c r="D46" s="132" t="s">
        <v>64</v>
      </c>
      <c r="E46" s="132"/>
      <c r="F46" s="132"/>
      <c r="G46" s="132"/>
      <c r="H46" s="132"/>
      <c r="I46" s="132"/>
      <c r="J46" s="132"/>
      <c r="K46" s="132"/>
      <c r="L46" s="132"/>
      <c r="M46" s="132"/>
      <c r="N46" s="132"/>
      <c r="O46" s="132"/>
      <c r="P46" s="132"/>
      <c r="Q46" s="132"/>
      <c r="R46" s="132"/>
      <c r="S46" s="132"/>
      <c r="T46" s="132"/>
      <c r="U46" s="132"/>
      <c r="V46" s="132"/>
    </row>
    <row r="47" spans="1:22" s="123" customFormat="1" ht="30" customHeight="1" x14ac:dyDescent="0.25">
      <c r="A47" s="63">
        <v>44</v>
      </c>
      <c r="B47" s="194" t="s">
        <v>163</v>
      </c>
      <c r="C47" s="26">
        <v>3</v>
      </c>
      <c r="D47" s="132" t="s">
        <v>64</v>
      </c>
      <c r="E47" s="132"/>
      <c r="F47" s="132"/>
      <c r="G47" s="132"/>
      <c r="H47" s="132"/>
      <c r="I47" s="132"/>
      <c r="J47" s="132"/>
      <c r="K47" s="132"/>
      <c r="L47" s="132"/>
      <c r="M47" s="132"/>
      <c r="N47" s="132" t="s">
        <v>64</v>
      </c>
      <c r="O47" s="132" t="s">
        <v>64</v>
      </c>
      <c r="P47" s="132" t="s">
        <v>64</v>
      </c>
      <c r="Q47" s="132"/>
      <c r="R47" s="132"/>
      <c r="S47" s="132"/>
      <c r="T47" s="132"/>
      <c r="U47" s="132"/>
      <c r="V47" s="132" t="s">
        <v>64</v>
      </c>
    </row>
    <row r="48" spans="1:22" s="123" customFormat="1" ht="30" customHeight="1" x14ac:dyDescent="0.25">
      <c r="A48" s="63">
        <v>45</v>
      </c>
      <c r="B48" s="194" t="s">
        <v>164</v>
      </c>
      <c r="C48" s="26">
        <v>1</v>
      </c>
      <c r="D48" s="132" t="s">
        <v>64</v>
      </c>
      <c r="E48" s="132"/>
      <c r="F48" s="132" t="s">
        <v>64</v>
      </c>
      <c r="G48" s="132" t="s">
        <v>64</v>
      </c>
      <c r="H48" s="132"/>
      <c r="I48" s="132"/>
      <c r="J48" s="132" t="s">
        <v>64</v>
      </c>
      <c r="K48" s="132"/>
      <c r="L48" s="132"/>
      <c r="M48" s="132"/>
      <c r="N48" s="132"/>
      <c r="O48" s="132"/>
      <c r="P48" s="132"/>
      <c r="Q48" s="132"/>
      <c r="R48" s="132"/>
      <c r="S48" s="132"/>
      <c r="T48" s="132"/>
      <c r="U48" s="132"/>
      <c r="V48" s="132"/>
    </row>
    <row r="49" spans="1:22" s="124" customFormat="1" ht="30" customHeight="1" x14ac:dyDescent="0.25">
      <c r="A49" s="63">
        <v>46</v>
      </c>
      <c r="B49" s="194" t="s">
        <v>165</v>
      </c>
      <c r="C49" s="26">
        <v>2</v>
      </c>
      <c r="D49" s="132" t="s">
        <v>64</v>
      </c>
      <c r="E49" s="132" t="s">
        <v>64</v>
      </c>
      <c r="F49" s="132"/>
      <c r="G49" s="132"/>
      <c r="H49" s="132"/>
      <c r="I49" s="132"/>
      <c r="J49" s="132"/>
      <c r="K49" s="132"/>
      <c r="L49" s="132"/>
      <c r="M49" s="132"/>
      <c r="N49" s="132"/>
      <c r="O49" s="132"/>
      <c r="P49" s="132"/>
      <c r="Q49" s="132"/>
      <c r="R49" s="132"/>
      <c r="S49" s="132"/>
      <c r="T49" s="132"/>
      <c r="U49" s="132"/>
      <c r="V49" s="132"/>
    </row>
    <row r="50" spans="1:22" s="124" customFormat="1" ht="30" customHeight="1" x14ac:dyDescent="0.25">
      <c r="A50" s="63">
        <v>47</v>
      </c>
      <c r="B50" s="194" t="s">
        <v>166</v>
      </c>
      <c r="C50" s="26">
        <v>2</v>
      </c>
      <c r="D50" s="132" t="s">
        <v>64</v>
      </c>
      <c r="E50" s="132" t="s">
        <v>64</v>
      </c>
      <c r="F50" s="132"/>
      <c r="G50" s="132"/>
      <c r="H50" s="132"/>
      <c r="I50" s="132"/>
      <c r="J50" s="132"/>
      <c r="K50" s="132"/>
      <c r="L50" s="132"/>
      <c r="M50" s="132"/>
      <c r="N50" s="132"/>
      <c r="O50" s="132"/>
      <c r="P50" s="132"/>
      <c r="Q50" s="132"/>
      <c r="R50" s="132"/>
      <c r="S50" s="132"/>
      <c r="T50" s="132"/>
      <c r="U50" s="132"/>
      <c r="V50" s="132"/>
    </row>
    <row r="51" spans="1:22" s="124" customFormat="1" ht="30" customHeight="1" x14ac:dyDescent="0.25">
      <c r="A51" s="63">
        <v>48</v>
      </c>
      <c r="B51" s="194" t="s">
        <v>167</v>
      </c>
      <c r="C51" s="26">
        <v>2</v>
      </c>
      <c r="D51" s="132" t="s">
        <v>64</v>
      </c>
      <c r="E51" s="132"/>
      <c r="F51" s="132"/>
      <c r="G51" s="132"/>
      <c r="H51" s="132"/>
      <c r="I51" s="132"/>
      <c r="J51" s="132"/>
      <c r="K51" s="132"/>
      <c r="L51" s="132"/>
      <c r="M51" s="132"/>
      <c r="N51" s="132"/>
      <c r="O51" s="132"/>
      <c r="P51" s="132"/>
      <c r="Q51" s="132"/>
      <c r="R51" s="132"/>
      <c r="S51" s="132"/>
      <c r="T51" s="132"/>
      <c r="U51" s="132"/>
      <c r="V51" s="132"/>
    </row>
    <row r="52" spans="1:22" s="124" customFormat="1" ht="30" customHeight="1" x14ac:dyDescent="0.25">
      <c r="A52" s="63">
        <v>49</v>
      </c>
      <c r="B52" s="194" t="s">
        <v>168</v>
      </c>
      <c r="C52" s="26">
        <v>2</v>
      </c>
      <c r="D52" s="132" t="s">
        <v>64</v>
      </c>
      <c r="E52" s="132"/>
      <c r="F52" s="132"/>
      <c r="G52" s="132"/>
      <c r="H52" s="132"/>
      <c r="I52" s="132"/>
      <c r="J52" s="132"/>
      <c r="K52" s="132"/>
      <c r="L52" s="132"/>
      <c r="M52" s="132"/>
      <c r="N52" s="132"/>
      <c r="O52" s="132"/>
      <c r="P52" s="132"/>
      <c r="Q52" s="132"/>
      <c r="R52" s="132"/>
      <c r="S52" s="132"/>
      <c r="T52" s="132"/>
      <c r="U52" s="132"/>
      <c r="V52" s="132"/>
    </row>
    <row r="53" spans="1:22" s="124" customFormat="1" ht="30" customHeight="1" x14ac:dyDescent="0.25">
      <c r="A53" s="63">
        <v>50</v>
      </c>
      <c r="B53" s="194" t="s">
        <v>169</v>
      </c>
      <c r="C53" s="26">
        <v>1</v>
      </c>
      <c r="D53" s="132" t="s">
        <v>64</v>
      </c>
      <c r="E53" s="132"/>
      <c r="F53" s="132"/>
      <c r="G53" s="132"/>
      <c r="H53" s="132"/>
      <c r="I53" s="132"/>
      <c r="J53" s="132"/>
      <c r="K53" s="132"/>
      <c r="L53" s="132"/>
      <c r="M53" s="132" t="s">
        <v>64</v>
      </c>
      <c r="N53" s="132" t="s">
        <v>64</v>
      </c>
      <c r="O53" s="132"/>
      <c r="P53" s="132"/>
      <c r="Q53" s="132"/>
      <c r="R53" s="132"/>
      <c r="S53" s="132"/>
      <c r="T53" s="132"/>
      <c r="U53" s="132"/>
      <c r="V53" s="132"/>
    </row>
    <row r="54" spans="1:22" ht="30" customHeight="1" x14ac:dyDescent="0.25">
      <c r="A54" s="63">
        <v>51</v>
      </c>
      <c r="B54" s="194" t="s">
        <v>170</v>
      </c>
      <c r="C54" s="26">
        <v>2</v>
      </c>
      <c r="D54" s="132" t="s">
        <v>64</v>
      </c>
      <c r="E54" s="132"/>
      <c r="F54" s="132"/>
      <c r="G54" s="132"/>
      <c r="H54" s="132"/>
      <c r="I54" s="132"/>
      <c r="J54" s="132"/>
      <c r="K54" s="132"/>
      <c r="L54" s="132"/>
      <c r="M54" s="132"/>
      <c r="N54" s="132"/>
      <c r="O54" s="132"/>
      <c r="P54" s="132"/>
      <c r="Q54" s="132"/>
      <c r="R54" s="132"/>
      <c r="S54" s="132"/>
      <c r="T54" s="132"/>
      <c r="U54" s="132"/>
      <c r="V54" s="132"/>
    </row>
    <row r="55" spans="1:22" ht="30" customHeight="1" x14ac:dyDescent="0.25">
      <c r="A55" s="63">
        <v>52</v>
      </c>
      <c r="B55" s="192" t="s">
        <v>2</v>
      </c>
      <c r="C55" s="26">
        <v>2</v>
      </c>
      <c r="D55" s="132" t="s">
        <v>64</v>
      </c>
      <c r="E55" s="133"/>
      <c r="F55" s="133"/>
      <c r="G55" s="133"/>
      <c r="H55" s="133"/>
      <c r="I55" s="133"/>
      <c r="J55" s="133"/>
      <c r="K55" s="133"/>
      <c r="L55" s="133"/>
      <c r="M55" s="133"/>
      <c r="N55" s="133"/>
      <c r="O55" s="133"/>
      <c r="P55" s="133"/>
      <c r="Q55" s="133"/>
      <c r="R55" s="133"/>
      <c r="S55" s="133"/>
      <c r="T55" s="133"/>
      <c r="U55" s="133"/>
      <c r="V55" s="133"/>
    </row>
    <row r="56" spans="1:22" ht="30" customHeight="1" x14ac:dyDescent="0.25">
      <c r="A56" s="63">
        <v>53</v>
      </c>
      <c r="B56" s="192" t="s">
        <v>121</v>
      </c>
      <c r="C56" s="26">
        <v>2</v>
      </c>
      <c r="D56" s="132" t="s">
        <v>64</v>
      </c>
      <c r="E56" s="133"/>
      <c r="F56" s="133"/>
      <c r="G56" s="133"/>
      <c r="H56" s="133"/>
      <c r="I56" s="133"/>
      <c r="J56" s="133"/>
      <c r="K56" s="133"/>
      <c r="L56" s="133"/>
      <c r="M56" s="133"/>
      <c r="N56" s="133"/>
      <c r="O56" s="133"/>
      <c r="P56" s="133"/>
      <c r="Q56" s="133"/>
      <c r="R56" s="133"/>
      <c r="S56" s="133"/>
      <c r="T56" s="133"/>
      <c r="U56" s="133"/>
      <c r="V56" s="133"/>
    </row>
    <row r="57" spans="1:22" ht="30" customHeight="1" x14ac:dyDescent="0.25">
      <c r="A57" s="63">
        <v>54</v>
      </c>
      <c r="B57" s="192" t="s">
        <v>114</v>
      </c>
      <c r="C57" s="26">
        <v>2</v>
      </c>
      <c r="D57" s="132" t="s">
        <v>64</v>
      </c>
      <c r="E57" s="133"/>
      <c r="F57" s="133"/>
      <c r="G57" s="133"/>
      <c r="H57" s="133"/>
      <c r="I57" s="133"/>
      <c r="J57" s="133"/>
      <c r="K57" s="133"/>
      <c r="L57" s="133"/>
      <c r="M57" s="133"/>
      <c r="N57" s="133"/>
      <c r="O57" s="133"/>
      <c r="P57" s="133"/>
      <c r="Q57" s="133"/>
      <c r="R57" s="133"/>
      <c r="S57" s="133"/>
      <c r="T57" s="133"/>
      <c r="U57" s="133"/>
      <c r="V57" s="133"/>
    </row>
    <row r="58" spans="1:22" ht="30" customHeight="1" x14ac:dyDescent="0.25">
      <c r="A58" s="63">
        <v>55</v>
      </c>
      <c r="B58" s="193" t="s">
        <v>113</v>
      </c>
      <c r="C58" s="26">
        <v>2</v>
      </c>
      <c r="D58" s="132" t="s">
        <v>64</v>
      </c>
      <c r="E58" s="133"/>
      <c r="F58" s="133"/>
      <c r="G58" s="133"/>
      <c r="H58" s="133"/>
      <c r="I58" s="133"/>
      <c r="J58" s="133"/>
      <c r="K58" s="133"/>
      <c r="L58" s="133"/>
      <c r="M58" s="133"/>
      <c r="N58" s="133"/>
      <c r="O58" s="133"/>
      <c r="P58" s="133"/>
      <c r="Q58" s="133"/>
      <c r="R58" s="133"/>
      <c r="S58" s="133"/>
      <c r="T58" s="133"/>
      <c r="U58" s="133"/>
      <c r="V58" s="133"/>
    </row>
    <row r="59" spans="1:22" ht="30" customHeight="1" x14ac:dyDescent="0.25">
      <c r="A59" s="63">
        <v>56</v>
      </c>
      <c r="B59" s="191" t="s">
        <v>112</v>
      </c>
      <c r="C59" s="195">
        <v>2</v>
      </c>
      <c r="D59" s="132" t="s">
        <v>64</v>
      </c>
      <c r="E59" s="133"/>
      <c r="F59" s="133"/>
      <c r="G59" s="133"/>
      <c r="H59" s="133"/>
      <c r="I59" s="133"/>
      <c r="J59" s="133"/>
      <c r="K59" s="133"/>
      <c r="L59" s="133"/>
      <c r="M59" s="133"/>
      <c r="N59" s="133"/>
      <c r="O59" s="133"/>
      <c r="P59" s="133"/>
      <c r="Q59" s="133"/>
      <c r="R59" s="133"/>
      <c r="S59" s="133"/>
      <c r="T59" s="133"/>
      <c r="U59" s="133"/>
      <c r="V59" s="133"/>
    </row>
    <row r="60" spans="1:22" ht="30" customHeight="1" x14ac:dyDescent="0.25">
      <c r="A60" s="63">
        <v>57</v>
      </c>
      <c r="B60" s="191" t="s">
        <v>122</v>
      </c>
      <c r="C60" s="195">
        <v>2</v>
      </c>
      <c r="D60" s="132" t="s">
        <v>64</v>
      </c>
      <c r="E60" s="133"/>
      <c r="F60" s="133"/>
      <c r="G60" s="133"/>
      <c r="H60" s="133"/>
      <c r="I60" s="133"/>
      <c r="J60" s="133"/>
      <c r="K60" s="133"/>
      <c r="L60" s="133"/>
      <c r="M60" s="133"/>
      <c r="N60" s="133"/>
      <c r="O60" s="133"/>
      <c r="P60" s="133"/>
      <c r="Q60" s="133"/>
      <c r="R60" s="133"/>
      <c r="S60" s="133"/>
      <c r="T60" s="133"/>
      <c r="U60" s="133"/>
      <c r="V60" s="133"/>
    </row>
    <row r="61" spans="1:22" ht="30" customHeight="1" x14ac:dyDescent="0.25">
      <c r="A61" s="63">
        <v>58</v>
      </c>
      <c r="B61" s="191" t="s">
        <v>130</v>
      </c>
      <c r="C61" s="195">
        <v>2</v>
      </c>
      <c r="D61" s="132" t="s">
        <v>64</v>
      </c>
      <c r="E61" s="133"/>
      <c r="F61" s="133"/>
      <c r="G61" s="133"/>
      <c r="H61" s="133"/>
      <c r="I61" s="133"/>
      <c r="J61" s="133"/>
      <c r="K61" s="133"/>
      <c r="L61" s="133"/>
      <c r="M61" s="133"/>
      <c r="N61" s="133"/>
      <c r="O61" s="133"/>
      <c r="P61" s="133"/>
      <c r="Q61" s="133"/>
      <c r="R61" s="133"/>
      <c r="S61" s="133"/>
      <c r="T61" s="133"/>
      <c r="U61" s="133"/>
      <c r="V61" s="133"/>
    </row>
    <row r="62" spans="1:22" ht="30" customHeight="1" x14ac:dyDescent="0.25">
      <c r="A62" s="63">
        <v>59</v>
      </c>
      <c r="B62" s="191" t="s">
        <v>139</v>
      </c>
      <c r="C62" s="195">
        <v>2</v>
      </c>
      <c r="D62" s="132" t="s">
        <v>64</v>
      </c>
      <c r="E62" s="133"/>
      <c r="F62" s="133"/>
      <c r="G62" s="133"/>
      <c r="H62" s="133"/>
      <c r="I62" s="133"/>
      <c r="J62" s="133"/>
      <c r="K62" s="133"/>
      <c r="L62" s="133"/>
      <c r="M62" s="133"/>
      <c r="N62" s="133"/>
      <c r="O62" s="133"/>
      <c r="P62" s="133"/>
      <c r="Q62" s="133"/>
      <c r="R62" s="133"/>
      <c r="S62" s="133"/>
      <c r="T62" s="133"/>
      <c r="U62" s="133"/>
      <c r="V62" s="133"/>
    </row>
    <row r="63" spans="1:22" ht="30" customHeight="1" x14ac:dyDescent="0.25">
      <c r="A63" s="63">
        <v>60</v>
      </c>
      <c r="B63" s="191" t="s">
        <v>52</v>
      </c>
      <c r="C63" s="195">
        <v>2</v>
      </c>
      <c r="D63" s="132" t="s">
        <v>64</v>
      </c>
      <c r="E63" s="133"/>
      <c r="F63" s="133"/>
      <c r="G63" s="133"/>
      <c r="H63" s="133"/>
      <c r="I63" s="133"/>
      <c r="J63" s="133"/>
      <c r="K63" s="133"/>
      <c r="L63" s="133"/>
      <c r="M63" s="133"/>
      <c r="N63" s="133"/>
      <c r="O63" s="133"/>
      <c r="P63" s="133"/>
      <c r="Q63" s="133"/>
      <c r="R63" s="133"/>
      <c r="S63" s="133"/>
      <c r="T63" s="133"/>
      <c r="U63" s="133"/>
      <c r="V63" s="133"/>
    </row>
    <row r="64" spans="1:22" ht="30" customHeight="1" x14ac:dyDescent="0.25">
      <c r="A64" s="63">
        <v>61</v>
      </c>
      <c r="B64" s="191" t="s">
        <v>136</v>
      </c>
      <c r="C64" s="195">
        <v>3</v>
      </c>
      <c r="D64" s="132" t="s">
        <v>64</v>
      </c>
      <c r="E64" s="133"/>
      <c r="F64" s="133"/>
      <c r="G64" s="133"/>
      <c r="H64" s="133"/>
      <c r="I64" s="133"/>
      <c r="J64" s="133"/>
      <c r="K64" s="133"/>
      <c r="L64" s="133"/>
      <c r="M64" s="133"/>
      <c r="N64" s="133"/>
      <c r="O64" s="133"/>
      <c r="P64" s="133"/>
      <c r="Q64" s="133"/>
      <c r="R64" s="133"/>
      <c r="S64" s="133"/>
      <c r="T64" s="133"/>
      <c r="U64" s="133"/>
      <c r="V64" s="133"/>
    </row>
    <row r="65" spans="1:22" ht="30" customHeight="1" x14ac:dyDescent="0.25">
      <c r="A65" s="63">
        <v>62</v>
      </c>
      <c r="B65" s="191" t="s">
        <v>3</v>
      </c>
      <c r="C65" s="195">
        <v>3</v>
      </c>
      <c r="D65" s="132" t="s">
        <v>64</v>
      </c>
      <c r="E65" s="133"/>
      <c r="F65" s="133"/>
      <c r="G65" s="133"/>
      <c r="H65" s="133"/>
      <c r="I65" s="133"/>
      <c r="J65" s="133"/>
      <c r="K65" s="133"/>
      <c r="L65" s="133"/>
      <c r="M65" s="133"/>
      <c r="N65" s="133"/>
      <c r="O65" s="133"/>
      <c r="P65" s="133"/>
      <c r="Q65" s="133"/>
      <c r="R65" s="133"/>
      <c r="S65" s="133"/>
      <c r="T65" s="133"/>
      <c r="U65" s="133"/>
      <c r="V65" s="133"/>
    </row>
    <row r="66" spans="1:22" ht="30" customHeight="1" x14ac:dyDescent="0.25">
      <c r="A66" s="63">
        <v>63</v>
      </c>
      <c r="B66" s="191" t="s">
        <v>171</v>
      </c>
      <c r="C66" s="195">
        <v>1</v>
      </c>
      <c r="D66" s="132" t="s">
        <v>64</v>
      </c>
      <c r="E66" s="133"/>
      <c r="F66" s="133"/>
      <c r="G66" s="133"/>
      <c r="H66" s="133"/>
      <c r="I66" s="133"/>
      <c r="J66" s="133"/>
      <c r="K66" s="133"/>
      <c r="L66" s="133"/>
      <c r="M66" s="133"/>
      <c r="N66" s="133"/>
      <c r="O66" s="133"/>
      <c r="P66" s="133"/>
      <c r="Q66" s="133"/>
      <c r="R66" s="133"/>
      <c r="S66" s="133"/>
      <c r="T66" s="133"/>
      <c r="U66" s="133"/>
      <c r="V66" s="133"/>
    </row>
    <row r="67" spans="1:22" ht="30" customHeight="1" x14ac:dyDescent="0.25">
      <c r="A67" s="63">
        <v>64</v>
      </c>
      <c r="B67" s="191" t="s">
        <v>4</v>
      </c>
      <c r="C67" s="195">
        <v>6</v>
      </c>
      <c r="D67" s="132" t="s">
        <v>64</v>
      </c>
      <c r="E67" s="133"/>
      <c r="F67" s="133"/>
      <c r="G67" s="133"/>
      <c r="H67" s="133"/>
      <c r="I67" s="133"/>
      <c r="J67" s="133"/>
      <c r="K67" s="133"/>
      <c r="L67" s="133"/>
      <c r="M67" s="133"/>
      <c r="N67" s="133"/>
      <c r="O67" s="133"/>
      <c r="P67" s="133"/>
      <c r="Q67" s="133"/>
      <c r="R67" s="133"/>
      <c r="S67" s="133"/>
      <c r="T67" s="133"/>
      <c r="U67" s="133"/>
      <c r="V67" s="133"/>
    </row>
    <row r="68" spans="1:22" ht="30" customHeight="1" x14ac:dyDescent="0.25">
      <c r="A68" s="63">
        <v>65</v>
      </c>
      <c r="B68" s="182" t="s">
        <v>177</v>
      </c>
      <c r="C68" s="195">
        <v>3</v>
      </c>
      <c r="D68" s="132" t="s">
        <v>64</v>
      </c>
      <c r="E68" s="133"/>
      <c r="F68" s="133"/>
      <c r="G68" s="133"/>
      <c r="H68" s="133"/>
      <c r="I68" s="133"/>
      <c r="J68" s="133"/>
      <c r="K68" s="133"/>
      <c r="L68" s="133"/>
      <c r="M68" s="133"/>
      <c r="N68" s="133"/>
      <c r="O68" s="133"/>
      <c r="P68" s="133"/>
      <c r="Q68" s="133"/>
      <c r="R68" s="133"/>
      <c r="S68" s="133"/>
      <c r="T68" s="133"/>
      <c r="U68" s="133"/>
      <c r="V68" s="133"/>
    </row>
    <row r="69" spans="1:22" ht="30" customHeight="1" x14ac:dyDescent="0.25">
      <c r="A69" s="63">
        <v>66</v>
      </c>
      <c r="B69" s="182" t="s">
        <v>178</v>
      </c>
      <c r="C69" s="195">
        <v>3</v>
      </c>
      <c r="D69" s="132" t="s">
        <v>64</v>
      </c>
      <c r="E69" s="133"/>
      <c r="F69" s="133"/>
      <c r="G69" s="133"/>
      <c r="H69" s="133"/>
      <c r="I69" s="133"/>
      <c r="J69" s="133"/>
      <c r="K69" s="133"/>
      <c r="L69" s="133"/>
      <c r="M69" s="133"/>
      <c r="N69" s="133"/>
      <c r="O69" s="133"/>
      <c r="P69" s="133"/>
      <c r="Q69" s="133"/>
      <c r="R69" s="133"/>
      <c r="S69" s="133"/>
      <c r="T69" s="133"/>
      <c r="U69" s="133"/>
      <c r="V69" s="133"/>
    </row>
    <row r="70" spans="1:22" ht="30" customHeight="1" x14ac:dyDescent="0.25">
      <c r="A70" s="63">
        <v>67</v>
      </c>
      <c r="B70" s="182" t="s">
        <v>179</v>
      </c>
      <c r="C70" s="195">
        <v>3</v>
      </c>
      <c r="D70" s="132" t="s">
        <v>64</v>
      </c>
      <c r="E70" s="133"/>
      <c r="F70" s="133"/>
      <c r="G70" s="133"/>
      <c r="H70" s="133"/>
      <c r="I70" s="133"/>
      <c r="J70" s="133"/>
      <c r="K70" s="133"/>
      <c r="L70" s="133"/>
      <c r="M70" s="133"/>
      <c r="N70" s="133"/>
      <c r="O70" s="133"/>
      <c r="P70" s="133"/>
      <c r="Q70" s="133"/>
      <c r="R70" s="133"/>
      <c r="S70" s="133"/>
      <c r="T70" s="133"/>
      <c r="U70" s="133"/>
      <c r="V70" s="133"/>
    </row>
    <row r="71" spans="1:22" ht="30" customHeight="1" x14ac:dyDescent="0.25">
      <c r="A71" s="63">
        <v>68</v>
      </c>
      <c r="B71" s="182" t="s">
        <v>180</v>
      </c>
      <c r="C71" s="195">
        <v>3</v>
      </c>
      <c r="D71" s="132" t="s">
        <v>64</v>
      </c>
      <c r="E71" s="133"/>
      <c r="F71" s="133"/>
      <c r="G71" s="133"/>
      <c r="H71" s="133"/>
      <c r="I71" s="133"/>
      <c r="J71" s="133"/>
      <c r="K71" s="133"/>
      <c r="L71" s="133"/>
      <c r="M71" s="133"/>
      <c r="N71" s="133"/>
      <c r="O71" s="133"/>
      <c r="P71" s="133"/>
      <c r="Q71" s="133"/>
      <c r="R71" s="133"/>
      <c r="S71" s="133"/>
      <c r="T71" s="133"/>
      <c r="U71" s="133"/>
      <c r="V71" s="133"/>
    </row>
    <row r="72" spans="1:22" ht="30" customHeight="1" x14ac:dyDescent="0.25">
      <c r="A72" s="63">
        <v>69</v>
      </c>
      <c r="B72" s="182" t="s">
        <v>181</v>
      </c>
      <c r="C72" s="195">
        <v>3</v>
      </c>
      <c r="D72" s="132" t="s">
        <v>64</v>
      </c>
      <c r="E72" s="133"/>
      <c r="F72" s="133"/>
      <c r="G72" s="133"/>
      <c r="H72" s="133"/>
      <c r="I72" s="133"/>
      <c r="J72" s="133"/>
      <c r="K72" s="133"/>
      <c r="L72" s="133"/>
      <c r="M72" s="133"/>
      <c r="N72" s="133"/>
      <c r="O72" s="133"/>
      <c r="P72" s="133"/>
      <c r="Q72" s="133"/>
      <c r="R72" s="133"/>
      <c r="S72" s="133"/>
      <c r="T72" s="133"/>
      <c r="U72" s="133"/>
      <c r="V72" s="133"/>
    </row>
    <row r="73" spans="1:22" ht="30" customHeight="1" x14ac:dyDescent="0.25">
      <c r="A73" s="63">
        <v>70</v>
      </c>
      <c r="B73" s="182" t="s">
        <v>182</v>
      </c>
      <c r="C73" s="195">
        <v>3</v>
      </c>
      <c r="D73" s="132" t="s">
        <v>64</v>
      </c>
      <c r="E73" s="133"/>
      <c r="F73" s="133"/>
      <c r="G73" s="133"/>
      <c r="H73" s="133"/>
      <c r="I73" s="133"/>
      <c r="J73" s="133"/>
      <c r="K73" s="133"/>
      <c r="L73" s="133"/>
      <c r="M73" s="133"/>
      <c r="N73" s="133"/>
      <c r="O73" s="133"/>
      <c r="P73" s="133"/>
      <c r="Q73" s="133"/>
      <c r="R73" s="133"/>
      <c r="S73" s="133"/>
      <c r="T73" s="133"/>
      <c r="U73" s="133"/>
      <c r="V73" s="133"/>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6"/>
  <sheetViews>
    <sheetView tabSelected="1" topLeftCell="R1" zoomScale="70" zoomScaleNormal="70" workbookViewId="0">
      <selection activeCell="AF15" sqref="AF15"/>
    </sheetView>
  </sheetViews>
  <sheetFormatPr defaultColWidth="10.28515625" defaultRowHeight="27.75" customHeight="1" x14ac:dyDescent="0.25"/>
  <cols>
    <col min="1" max="1" width="13" style="362" customWidth="1"/>
    <col min="2" max="2" width="35.140625" style="362" customWidth="1"/>
    <col min="3" max="6" width="7.28515625" style="363" customWidth="1"/>
    <col min="7" max="7" width="11.7109375" style="363" customWidth="1"/>
    <col min="8" max="8" width="37.5703125" style="362" customWidth="1"/>
    <col min="9" max="12" width="8.28515625" style="363" customWidth="1"/>
    <col min="13" max="13" width="12.42578125" style="363" customWidth="1"/>
    <col min="14" max="14" width="44.42578125" style="362" customWidth="1"/>
    <col min="15" max="18" width="9" style="363" customWidth="1"/>
    <col min="19" max="19" width="13.42578125" style="363" customWidth="1"/>
    <col min="20" max="20" width="40.42578125" style="362" customWidth="1"/>
    <col min="21" max="24" width="7" style="363" customWidth="1"/>
    <col min="25" max="25" width="11.42578125" style="363" customWidth="1"/>
    <col min="26" max="26" width="39.7109375" style="362" customWidth="1"/>
    <col min="27" max="30" width="8" style="363" customWidth="1"/>
    <col min="31" max="31" width="12.5703125" style="363" bestFit="1" customWidth="1"/>
    <col min="32" max="32" width="40.7109375" style="362" customWidth="1"/>
    <col min="33" max="33" width="6.7109375" style="363" customWidth="1"/>
    <col min="34" max="34" width="8.7109375" style="363" customWidth="1"/>
    <col min="35" max="36" width="6.7109375" style="363" customWidth="1"/>
    <col min="37" max="37" width="11.42578125" style="363" customWidth="1"/>
    <col min="38" max="38" width="35" style="362" customWidth="1"/>
    <col min="39" max="42" width="6.7109375" style="363" customWidth="1"/>
    <col min="43" max="43" width="12.85546875" style="363" customWidth="1"/>
    <col min="44" max="44" width="21.28515625" style="362" customWidth="1"/>
    <col min="45" max="45" width="9.28515625" style="363" customWidth="1"/>
    <col min="46" max="46" width="8.140625" style="363" customWidth="1"/>
    <col min="47" max="47" width="8.28515625" style="363" customWidth="1"/>
    <col min="48" max="16384" width="10.28515625" style="362"/>
  </cols>
  <sheetData>
    <row r="1" spans="1:47" ht="27.75" customHeight="1" x14ac:dyDescent="0.25">
      <c r="B1" s="652" t="s">
        <v>65</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row>
    <row r="3" spans="1:47" s="489" customFormat="1" ht="27.75" customHeight="1" x14ac:dyDescent="0.25">
      <c r="A3" s="657" t="s">
        <v>66</v>
      </c>
      <c r="B3" s="657"/>
      <c r="C3" s="651" t="s">
        <v>1</v>
      </c>
      <c r="D3" s="656" t="s">
        <v>550</v>
      </c>
      <c r="E3" s="647"/>
      <c r="F3" s="648"/>
      <c r="G3" s="649" t="s">
        <v>67</v>
      </c>
      <c r="H3" s="650"/>
      <c r="I3" s="651" t="s">
        <v>1</v>
      </c>
      <c r="J3" s="656" t="s">
        <v>550</v>
      </c>
      <c r="K3" s="647"/>
      <c r="L3" s="648"/>
      <c r="M3" s="649" t="s">
        <v>68</v>
      </c>
      <c r="N3" s="650"/>
      <c r="O3" s="651" t="s">
        <v>1</v>
      </c>
      <c r="P3" s="656" t="s">
        <v>550</v>
      </c>
      <c r="Q3" s="647"/>
      <c r="R3" s="648"/>
      <c r="S3" s="649" t="s">
        <v>69</v>
      </c>
      <c r="T3" s="650"/>
      <c r="U3" s="651" t="s">
        <v>1</v>
      </c>
      <c r="V3" s="656" t="s">
        <v>550</v>
      </c>
      <c r="W3" s="647"/>
      <c r="X3" s="648"/>
      <c r="Y3" s="649" t="s">
        <v>70</v>
      </c>
      <c r="Z3" s="650"/>
      <c r="AA3" s="651" t="s">
        <v>1</v>
      </c>
      <c r="AB3" s="656" t="s">
        <v>550</v>
      </c>
      <c r="AC3" s="647"/>
      <c r="AD3" s="648"/>
      <c r="AE3" s="649" t="s">
        <v>71</v>
      </c>
      <c r="AF3" s="650"/>
      <c r="AG3" s="651" t="s">
        <v>1</v>
      </c>
      <c r="AH3" s="656" t="s">
        <v>550</v>
      </c>
      <c r="AI3" s="647"/>
      <c r="AJ3" s="648"/>
      <c r="AK3" s="488"/>
      <c r="AL3" s="443" t="s">
        <v>72</v>
      </c>
      <c r="AM3" s="651" t="s">
        <v>1</v>
      </c>
      <c r="AN3" s="656" t="s">
        <v>550</v>
      </c>
      <c r="AO3" s="647"/>
      <c r="AP3" s="648"/>
      <c r="AQ3" s="649" t="s">
        <v>73</v>
      </c>
      <c r="AR3" s="650"/>
      <c r="AS3" s="651" t="s">
        <v>1</v>
      </c>
      <c r="AT3" s="647" t="s">
        <v>550</v>
      </c>
      <c r="AU3" s="648"/>
    </row>
    <row r="4" spans="1:47" s="490" customFormat="1" ht="27.75" customHeight="1" x14ac:dyDescent="0.25">
      <c r="A4" s="444" t="s">
        <v>546</v>
      </c>
      <c r="B4" s="444" t="s">
        <v>547</v>
      </c>
      <c r="C4" s="651"/>
      <c r="D4" s="442" t="s">
        <v>548</v>
      </c>
      <c r="E4" s="439" t="s">
        <v>549</v>
      </c>
      <c r="F4" s="439" t="s">
        <v>615</v>
      </c>
      <c r="G4" s="444" t="s">
        <v>546</v>
      </c>
      <c r="H4" s="444" t="s">
        <v>547</v>
      </c>
      <c r="I4" s="651"/>
      <c r="J4" s="442" t="s">
        <v>548</v>
      </c>
      <c r="K4" s="439" t="s">
        <v>549</v>
      </c>
      <c r="L4" s="439" t="s">
        <v>615</v>
      </c>
      <c r="M4" s="444" t="s">
        <v>546</v>
      </c>
      <c r="N4" s="444" t="s">
        <v>547</v>
      </c>
      <c r="O4" s="651"/>
      <c r="P4" s="442" t="s">
        <v>548</v>
      </c>
      <c r="Q4" s="439" t="s">
        <v>549</v>
      </c>
      <c r="R4" s="439" t="s">
        <v>615</v>
      </c>
      <c r="S4" s="444" t="s">
        <v>546</v>
      </c>
      <c r="T4" s="444" t="s">
        <v>547</v>
      </c>
      <c r="U4" s="651"/>
      <c r="V4" s="442" t="s">
        <v>548</v>
      </c>
      <c r="W4" s="439" t="s">
        <v>549</v>
      </c>
      <c r="X4" s="439" t="s">
        <v>615</v>
      </c>
      <c r="Y4" s="444" t="s">
        <v>546</v>
      </c>
      <c r="Z4" s="444" t="s">
        <v>547</v>
      </c>
      <c r="AA4" s="651"/>
      <c r="AB4" s="442" t="s">
        <v>548</v>
      </c>
      <c r="AC4" s="439" t="s">
        <v>549</v>
      </c>
      <c r="AD4" s="439" t="s">
        <v>615</v>
      </c>
      <c r="AE4" s="444" t="s">
        <v>546</v>
      </c>
      <c r="AF4" s="444" t="s">
        <v>547</v>
      </c>
      <c r="AG4" s="651"/>
      <c r="AH4" s="442" t="s">
        <v>548</v>
      </c>
      <c r="AI4" s="439" t="s">
        <v>549</v>
      </c>
      <c r="AJ4" s="439" t="s">
        <v>615</v>
      </c>
      <c r="AK4" s="439"/>
      <c r="AL4" s="444" t="s">
        <v>101</v>
      </c>
      <c r="AM4" s="651"/>
      <c r="AN4" s="442" t="s">
        <v>548</v>
      </c>
      <c r="AO4" s="439" t="s">
        <v>549</v>
      </c>
      <c r="AP4" s="439" t="s">
        <v>615</v>
      </c>
      <c r="AQ4" s="444" t="s">
        <v>546</v>
      </c>
      <c r="AR4" s="444" t="s">
        <v>175</v>
      </c>
      <c r="AS4" s="651"/>
      <c r="AT4" s="442" t="s">
        <v>548</v>
      </c>
      <c r="AU4" s="439" t="s">
        <v>549</v>
      </c>
    </row>
    <row r="5" spans="1:47" s="412" customFormat="1" ht="27.75" customHeight="1" x14ac:dyDescent="0.25">
      <c r="A5" s="448" t="s">
        <v>551</v>
      </c>
      <c r="B5" s="411" t="s">
        <v>2</v>
      </c>
      <c r="C5" s="459">
        <v>2</v>
      </c>
      <c r="D5" s="459">
        <v>2</v>
      </c>
      <c r="E5" s="459">
        <v>0</v>
      </c>
      <c r="F5" s="459">
        <v>0</v>
      </c>
      <c r="G5" s="448" t="s">
        <v>559</v>
      </c>
      <c r="H5" s="364" t="s">
        <v>265</v>
      </c>
      <c r="I5" s="460">
        <v>2</v>
      </c>
      <c r="J5" s="460">
        <v>0</v>
      </c>
      <c r="K5" s="460">
        <v>0</v>
      </c>
      <c r="L5" s="460">
        <v>0</v>
      </c>
      <c r="M5" s="450" t="s">
        <v>568</v>
      </c>
      <c r="N5" s="365" t="s">
        <v>194</v>
      </c>
      <c r="O5" s="463">
        <v>2</v>
      </c>
      <c r="P5" s="463">
        <v>2</v>
      </c>
      <c r="Q5" s="463">
        <v>0</v>
      </c>
      <c r="R5" s="463">
        <v>0</v>
      </c>
      <c r="S5" s="451" t="s">
        <v>576</v>
      </c>
      <c r="T5" s="365" t="s">
        <v>614</v>
      </c>
      <c r="U5" s="465">
        <v>2</v>
      </c>
      <c r="V5" s="465">
        <v>2</v>
      </c>
      <c r="W5" s="465">
        <v>0</v>
      </c>
      <c r="X5" s="465">
        <v>0</v>
      </c>
      <c r="Y5" s="455" t="s">
        <v>584</v>
      </c>
      <c r="Z5" s="367" t="s">
        <v>159</v>
      </c>
      <c r="AA5" s="456">
        <v>3</v>
      </c>
      <c r="AB5" s="456">
        <v>3</v>
      </c>
      <c r="AC5" s="456">
        <v>0</v>
      </c>
      <c r="AD5" s="456">
        <v>0</v>
      </c>
      <c r="AE5" s="481" t="s">
        <v>592</v>
      </c>
      <c r="AF5" s="368" t="s">
        <v>227</v>
      </c>
      <c r="AG5" s="482">
        <v>2</v>
      </c>
      <c r="AH5" s="495">
        <v>2</v>
      </c>
      <c r="AI5" s="482">
        <v>0</v>
      </c>
      <c r="AJ5" s="482">
        <v>0</v>
      </c>
      <c r="AK5" s="449" t="s">
        <v>599</v>
      </c>
      <c r="AL5" s="411" t="s">
        <v>114</v>
      </c>
      <c r="AM5" s="461">
        <v>2</v>
      </c>
      <c r="AN5" s="461">
        <v>2</v>
      </c>
      <c r="AO5" s="462">
        <v>0</v>
      </c>
      <c r="AP5" s="462">
        <v>0</v>
      </c>
      <c r="AQ5" s="370"/>
      <c r="AR5" s="369" t="s">
        <v>268</v>
      </c>
      <c r="AS5" s="366">
        <v>3</v>
      </c>
      <c r="AT5" s="366">
        <v>0</v>
      </c>
      <c r="AU5" s="366">
        <v>0</v>
      </c>
    </row>
    <row r="6" spans="1:47" s="412" customFormat="1" ht="27.75" customHeight="1" x14ac:dyDescent="0.25">
      <c r="A6" s="447" t="s">
        <v>553</v>
      </c>
      <c r="B6" s="413" t="s">
        <v>567</v>
      </c>
      <c r="C6" s="492">
        <v>2</v>
      </c>
      <c r="D6" s="492">
        <v>2</v>
      </c>
      <c r="E6" s="492">
        <v>0</v>
      </c>
      <c r="F6" s="492">
        <v>0</v>
      </c>
      <c r="G6" s="447" t="s">
        <v>560</v>
      </c>
      <c r="H6" s="365" t="s">
        <v>613</v>
      </c>
      <c r="I6" s="466">
        <v>2</v>
      </c>
      <c r="J6" s="466">
        <v>0</v>
      </c>
      <c r="K6" s="466">
        <v>0</v>
      </c>
      <c r="L6" s="466">
        <v>0</v>
      </c>
      <c r="M6" s="454" t="s">
        <v>569</v>
      </c>
      <c r="N6" s="367" t="str">
        <f>'LANGKAH 5 PERHITUNGAN-SKS'!D19</f>
        <v>Matematika Teknik 3</v>
      </c>
      <c r="O6" s="456">
        <v>3</v>
      </c>
      <c r="P6" s="456">
        <v>3</v>
      </c>
      <c r="Q6" s="456">
        <v>0</v>
      </c>
      <c r="R6" s="456">
        <v>0</v>
      </c>
      <c r="S6" s="473" t="s">
        <v>577</v>
      </c>
      <c r="T6" s="371" t="str">
        <f>'LANGKAH 5 PERHITUNGAN-SKS'!D24</f>
        <v>Perpindahan Panas dan Massa 2</v>
      </c>
      <c r="U6" s="472">
        <v>3</v>
      </c>
      <c r="V6" s="472">
        <v>3</v>
      </c>
      <c r="W6" s="472">
        <v>0</v>
      </c>
      <c r="X6" s="472">
        <v>0</v>
      </c>
      <c r="Y6" s="474" t="s">
        <v>585</v>
      </c>
      <c r="Z6" s="371" t="s">
        <v>156</v>
      </c>
      <c r="AA6" s="472">
        <v>2</v>
      </c>
      <c r="AB6" s="472">
        <v>2</v>
      </c>
      <c r="AC6" s="472">
        <v>0</v>
      </c>
      <c r="AD6" s="472">
        <v>0</v>
      </c>
      <c r="AE6" s="481" t="s">
        <v>593</v>
      </c>
      <c r="AF6" s="368" t="s">
        <v>160</v>
      </c>
      <c r="AG6" s="482">
        <v>3</v>
      </c>
      <c r="AH6" s="495">
        <v>2</v>
      </c>
      <c r="AI6" s="482">
        <v>1</v>
      </c>
      <c r="AJ6" s="482">
        <v>0</v>
      </c>
      <c r="AK6" s="481" t="s">
        <v>600</v>
      </c>
      <c r="AL6" s="368" t="s">
        <v>491</v>
      </c>
      <c r="AM6" s="482">
        <v>1</v>
      </c>
      <c r="AN6" s="482">
        <v>1</v>
      </c>
      <c r="AO6" s="482">
        <v>0</v>
      </c>
      <c r="AP6" s="482">
        <v>0</v>
      </c>
      <c r="AQ6" s="452" t="s">
        <v>611</v>
      </c>
      <c r="AR6" s="372" t="s">
        <v>205</v>
      </c>
      <c r="AS6" s="463">
        <v>2</v>
      </c>
      <c r="AT6" s="463">
        <v>2</v>
      </c>
      <c r="AU6" s="463">
        <v>0</v>
      </c>
    </row>
    <row r="7" spans="1:47" s="412" customFormat="1" ht="31.5" x14ac:dyDescent="0.25">
      <c r="A7" s="447" t="s">
        <v>552</v>
      </c>
      <c r="B7" s="413" t="s">
        <v>113</v>
      </c>
      <c r="C7" s="491">
        <v>2</v>
      </c>
      <c r="D7" s="491">
        <v>2</v>
      </c>
      <c r="E7" s="491">
        <v>0</v>
      </c>
      <c r="F7" s="491">
        <v>0</v>
      </c>
      <c r="G7" s="453" t="s">
        <v>561</v>
      </c>
      <c r="H7" s="367" t="s">
        <v>190</v>
      </c>
      <c r="I7" s="458">
        <v>3</v>
      </c>
      <c r="J7" s="458">
        <v>0</v>
      </c>
      <c r="K7" s="458">
        <v>0</v>
      </c>
      <c r="L7" s="458">
        <v>0</v>
      </c>
      <c r="M7" s="471" t="s">
        <v>570</v>
      </c>
      <c r="N7" s="371" t="str">
        <f>'LANGKAH 5 PERHITUNGAN-SKS'!D17</f>
        <v>Perpindahan Panas dan Massa 1</v>
      </c>
      <c r="O7" s="472">
        <v>2</v>
      </c>
      <c r="P7" s="472">
        <v>2</v>
      </c>
      <c r="Q7" s="472">
        <v>0</v>
      </c>
      <c r="R7" s="472">
        <v>0</v>
      </c>
      <c r="S7" s="473" t="s">
        <v>578</v>
      </c>
      <c r="T7" s="371" t="str">
        <f>'LANGKAH 5 PERHITUNGAN-SKS'!D25</f>
        <v>Thermodinamika Teknik 2</v>
      </c>
      <c r="U7" s="472">
        <v>2</v>
      </c>
      <c r="V7" s="472">
        <v>2</v>
      </c>
      <c r="W7" s="472">
        <v>0</v>
      </c>
      <c r="X7" s="472">
        <v>0</v>
      </c>
      <c r="Y7" s="474" t="s">
        <v>586</v>
      </c>
      <c r="Z7" s="371" t="str">
        <f>'LANGKAH 5 PERHITUNGAN-SKS'!D31</f>
        <v>Praktikum Phenomena Dasar Mesin</v>
      </c>
      <c r="AA7" s="472">
        <v>1</v>
      </c>
      <c r="AB7" s="472">
        <v>0</v>
      </c>
      <c r="AC7" s="472">
        <v>1</v>
      </c>
      <c r="AD7" s="472">
        <v>0</v>
      </c>
      <c r="AE7" s="481" t="s">
        <v>594</v>
      </c>
      <c r="AF7" s="368" t="s">
        <v>504</v>
      </c>
      <c r="AG7" s="482">
        <v>4</v>
      </c>
      <c r="AH7" s="495">
        <v>3</v>
      </c>
      <c r="AI7" s="482">
        <v>1</v>
      </c>
      <c r="AJ7" s="482">
        <v>0</v>
      </c>
      <c r="AK7" s="481" t="s">
        <v>601</v>
      </c>
      <c r="AL7" s="368" t="s">
        <v>616</v>
      </c>
      <c r="AM7" s="482">
        <v>3</v>
      </c>
      <c r="AN7" s="482">
        <v>3</v>
      </c>
      <c r="AO7" s="482">
        <v>0</v>
      </c>
      <c r="AP7" s="482">
        <v>0</v>
      </c>
      <c r="AQ7" s="452" t="s">
        <v>612</v>
      </c>
      <c r="AR7" s="372" t="s">
        <v>4</v>
      </c>
      <c r="AS7" s="463">
        <v>6</v>
      </c>
      <c r="AT7" s="463">
        <v>0</v>
      </c>
      <c r="AU7" s="463">
        <v>6</v>
      </c>
    </row>
    <row r="8" spans="1:47" s="412" customFormat="1" ht="27.75" customHeight="1" x14ac:dyDescent="0.25">
      <c r="A8" s="453" t="s">
        <v>554</v>
      </c>
      <c r="B8" s="414" t="s">
        <v>183</v>
      </c>
      <c r="C8" s="457">
        <v>2</v>
      </c>
      <c r="D8" s="457">
        <v>2</v>
      </c>
      <c r="E8" s="457">
        <v>0</v>
      </c>
      <c r="F8" s="457">
        <v>0</v>
      </c>
      <c r="G8" s="453" t="s">
        <v>562</v>
      </c>
      <c r="H8" s="367" t="s">
        <v>191</v>
      </c>
      <c r="I8" s="458">
        <v>3</v>
      </c>
      <c r="J8" s="458">
        <v>0</v>
      </c>
      <c r="K8" s="458">
        <v>0</v>
      </c>
      <c r="L8" s="458">
        <v>0</v>
      </c>
      <c r="M8" s="471" t="s">
        <v>571</v>
      </c>
      <c r="N8" s="371" t="str">
        <f>'LANGKAH 5 PERHITUNGAN-SKS'!D18</f>
        <v>Thermodinamika Teknik 1</v>
      </c>
      <c r="O8" s="472">
        <v>2</v>
      </c>
      <c r="P8" s="472">
        <v>2</v>
      </c>
      <c r="Q8" s="472">
        <v>0</v>
      </c>
      <c r="R8" s="472">
        <v>0</v>
      </c>
      <c r="S8" s="473" t="s">
        <v>579</v>
      </c>
      <c r="T8" s="371" t="str">
        <f>'LANGKAH 5 PERHITUNGAN-SKS'!D26</f>
        <v>Kinematika dan Dinamika Teknik 2</v>
      </c>
      <c r="U8" s="472">
        <v>2</v>
      </c>
      <c r="V8" s="472">
        <v>2</v>
      </c>
      <c r="W8" s="472">
        <v>0</v>
      </c>
      <c r="X8" s="472">
        <v>0</v>
      </c>
      <c r="Y8" s="483" t="s">
        <v>587</v>
      </c>
      <c r="Z8" s="368" t="s">
        <v>150</v>
      </c>
      <c r="AA8" s="482">
        <v>4</v>
      </c>
      <c r="AB8" s="482">
        <v>3</v>
      </c>
      <c r="AC8" s="482">
        <v>1</v>
      </c>
      <c r="AD8" s="482">
        <v>0</v>
      </c>
      <c r="AE8" s="481" t="s">
        <v>595</v>
      </c>
      <c r="AF8" s="368" t="s">
        <v>163</v>
      </c>
      <c r="AG8" s="482">
        <v>2</v>
      </c>
      <c r="AH8" s="495">
        <v>2</v>
      </c>
      <c r="AI8" s="482">
        <v>0</v>
      </c>
      <c r="AJ8" s="482">
        <v>0</v>
      </c>
      <c r="AK8" s="481" t="s">
        <v>602</v>
      </c>
      <c r="AL8" s="368" t="s">
        <v>180</v>
      </c>
      <c r="AM8" s="482">
        <v>3</v>
      </c>
      <c r="AN8" s="482">
        <v>3</v>
      </c>
      <c r="AO8" s="482">
        <v>0</v>
      </c>
      <c r="AP8" s="482">
        <v>0</v>
      </c>
      <c r="AQ8" s="373"/>
      <c r="AR8" s="380"/>
      <c r="AS8" s="380"/>
      <c r="AT8" s="380"/>
      <c r="AU8" s="380"/>
    </row>
    <row r="9" spans="1:47" s="412" customFormat="1" ht="27.75" customHeight="1" x14ac:dyDescent="0.25">
      <c r="A9" s="453" t="s">
        <v>555</v>
      </c>
      <c r="B9" s="414" t="s">
        <v>188</v>
      </c>
      <c r="C9" s="457">
        <v>3</v>
      </c>
      <c r="D9" s="457">
        <v>3</v>
      </c>
      <c r="E9" s="457">
        <v>0</v>
      </c>
      <c r="F9" s="457">
        <v>0</v>
      </c>
      <c r="G9" s="467" t="s">
        <v>563</v>
      </c>
      <c r="H9" s="371" t="s">
        <v>192</v>
      </c>
      <c r="I9" s="470">
        <v>2</v>
      </c>
      <c r="J9" s="470">
        <v>2</v>
      </c>
      <c r="K9" s="470">
        <v>0</v>
      </c>
      <c r="L9" s="470">
        <v>0</v>
      </c>
      <c r="M9" s="471" t="s">
        <v>572</v>
      </c>
      <c r="N9" s="371" t="str">
        <f>'LANGKAH 5 PERHITUNGAN-SKS'!D16</f>
        <v>Mekanika Kekuatan Bahan 2</v>
      </c>
      <c r="O9" s="472">
        <v>2</v>
      </c>
      <c r="P9" s="472">
        <v>2</v>
      </c>
      <c r="Q9" s="472">
        <v>0</v>
      </c>
      <c r="R9" s="472">
        <v>0</v>
      </c>
      <c r="S9" s="473" t="s">
        <v>580</v>
      </c>
      <c r="T9" s="371" t="str">
        <f>'LANGKAH 5 PERHITUNGAN-SKS'!D30</f>
        <v>Mekanika Fluida 2</v>
      </c>
      <c r="U9" s="472">
        <v>2</v>
      </c>
      <c r="V9" s="472">
        <v>2</v>
      </c>
      <c r="W9" s="472">
        <v>0</v>
      </c>
      <c r="X9" s="472">
        <v>0</v>
      </c>
      <c r="Y9" s="483" t="s">
        <v>588</v>
      </c>
      <c r="Z9" s="368" t="s">
        <v>152</v>
      </c>
      <c r="AA9" s="482">
        <v>2</v>
      </c>
      <c r="AB9" s="482">
        <v>2</v>
      </c>
      <c r="AC9" s="482">
        <v>0</v>
      </c>
      <c r="AD9" s="482">
        <v>0</v>
      </c>
      <c r="AE9" s="484" t="s">
        <v>596</v>
      </c>
      <c r="AF9" s="374" t="s">
        <v>115</v>
      </c>
      <c r="AG9" s="486">
        <v>2</v>
      </c>
      <c r="AH9" s="496">
        <v>2</v>
      </c>
      <c r="AI9" s="486">
        <v>0</v>
      </c>
      <c r="AJ9" s="486">
        <v>0</v>
      </c>
      <c r="AK9" s="484" t="s">
        <v>603</v>
      </c>
      <c r="AL9" s="375" t="s">
        <v>202</v>
      </c>
      <c r="AM9" s="487">
        <v>2</v>
      </c>
      <c r="AN9" s="487">
        <v>2</v>
      </c>
      <c r="AO9" s="487">
        <v>0</v>
      </c>
      <c r="AP9" s="487">
        <v>0</v>
      </c>
      <c r="AQ9" s="366"/>
      <c r="AR9" s="380"/>
      <c r="AS9" s="380"/>
      <c r="AT9" s="380"/>
      <c r="AU9" s="380"/>
    </row>
    <row r="10" spans="1:47" s="412" customFormat="1" ht="27.75" customHeight="1" x14ac:dyDescent="0.25">
      <c r="A10" s="453" t="s">
        <v>556</v>
      </c>
      <c r="B10" s="414" t="s">
        <v>186</v>
      </c>
      <c r="C10" s="457">
        <v>3</v>
      </c>
      <c r="D10" s="457">
        <v>3</v>
      </c>
      <c r="E10" s="457">
        <v>0</v>
      </c>
      <c r="F10" s="457">
        <v>0</v>
      </c>
      <c r="G10" s="467" t="s">
        <v>564</v>
      </c>
      <c r="H10" s="371" t="s">
        <v>193</v>
      </c>
      <c r="I10" s="470">
        <v>3</v>
      </c>
      <c r="J10" s="470">
        <v>2</v>
      </c>
      <c r="K10" s="470">
        <v>1</v>
      </c>
      <c r="L10" s="470">
        <v>0</v>
      </c>
      <c r="M10" s="471" t="s">
        <v>573</v>
      </c>
      <c r="N10" s="371" t="str">
        <f>'LANGKAH 5 PERHITUNGAN-SKS'!D21</f>
        <v>Kinematika dan Dinamika Teknik 1</v>
      </c>
      <c r="O10" s="472">
        <v>2</v>
      </c>
      <c r="P10" s="472">
        <v>2</v>
      </c>
      <c r="Q10" s="472">
        <v>0</v>
      </c>
      <c r="R10" s="472">
        <v>0</v>
      </c>
      <c r="S10" s="481" t="s">
        <v>581</v>
      </c>
      <c r="T10" s="376" t="str">
        <f>'LANGKAH 5 PERHITUNGAN-SKS'!D27</f>
        <v>Elemen Mesin 1</v>
      </c>
      <c r="U10" s="482">
        <v>3</v>
      </c>
      <c r="V10" s="482">
        <v>3</v>
      </c>
      <c r="W10" s="482">
        <v>0</v>
      </c>
      <c r="X10" s="482">
        <v>0</v>
      </c>
      <c r="Y10" s="483" t="s">
        <v>589</v>
      </c>
      <c r="Z10" s="368" t="s">
        <v>229</v>
      </c>
      <c r="AA10" s="482">
        <v>3</v>
      </c>
      <c r="AB10" s="479">
        <v>3</v>
      </c>
      <c r="AC10" s="479">
        <v>0</v>
      </c>
      <c r="AD10" s="479">
        <v>0</v>
      </c>
      <c r="AE10" s="484" t="s">
        <v>597</v>
      </c>
      <c r="AF10" s="377" t="str">
        <f>'LANGKAH 5 PERHITUNGAN-SKS'!D29</f>
        <v>Teknik Tenaga Listrik</v>
      </c>
      <c r="AG10" s="485">
        <v>3</v>
      </c>
      <c r="AH10" s="496">
        <v>2</v>
      </c>
      <c r="AI10" s="487">
        <v>1</v>
      </c>
      <c r="AJ10" s="487">
        <v>0</v>
      </c>
      <c r="AK10" s="484" t="s">
        <v>604</v>
      </c>
      <c r="AL10" s="375" t="s">
        <v>165</v>
      </c>
      <c r="AM10" s="487">
        <v>2</v>
      </c>
      <c r="AN10" s="487">
        <v>2</v>
      </c>
      <c r="AO10" s="487">
        <v>0</v>
      </c>
      <c r="AP10" s="487">
        <v>0</v>
      </c>
      <c r="AQ10" s="366"/>
      <c r="AR10" s="380"/>
      <c r="AS10" s="380"/>
      <c r="AT10" s="380"/>
      <c r="AU10" s="380"/>
    </row>
    <row r="11" spans="1:47" s="412" customFormat="1" ht="27.75" customHeight="1" x14ac:dyDescent="0.25">
      <c r="A11" s="467" t="s">
        <v>557</v>
      </c>
      <c r="B11" s="378" t="s">
        <v>187</v>
      </c>
      <c r="C11" s="468">
        <v>2</v>
      </c>
      <c r="D11" s="468">
        <v>2</v>
      </c>
      <c r="E11" s="468">
        <v>0</v>
      </c>
      <c r="F11" s="468">
        <v>0</v>
      </c>
      <c r="G11" s="475" t="s">
        <v>565</v>
      </c>
      <c r="H11" s="379" t="s">
        <v>274</v>
      </c>
      <c r="I11" s="476">
        <v>3</v>
      </c>
      <c r="J11" s="476">
        <v>2</v>
      </c>
      <c r="K11" s="476">
        <v>1</v>
      </c>
      <c r="L11" s="476">
        <v>0</v>
      </c>
      <c r="M11" s="471" t="s">
        <v>574</v>
      </c>
      <c r="N11" s="371" t="str">
        <f>'LANGKAH 5 PERHITUNGAN-SKS'!D23</f>
        <v>Mekanika Fluida 1</v>
      </c>
      <c r="O11" s="472">
        <v>3</v>
      </c>
      <c r="P11" s="472">
        <v>3</v>
      </c>
      <c r="Q11" s="472">
        <v>0</v>
      </c>
      <c r="R11" s="472">
        <v>0</v>
      </c>
      <c r="S11" s="481" t="s">
        <v>582</v>
      </c>
      <c r="T11" s="376" t="str">
        <f>'LANGKAH 5 PERHITUNGAN-SKS'!D28</f>
        <v>Proses Manufaktur 2</v>
      </c>
      <c r="U11" s="482">
        <v>3</v>
      </c>
      <c r="V11" s="482">
        <v>2</v>
      </c>
      <c r="W11" s="482">
        <v>1</v>
      </c>
      <c r="X11" s="482">
        <v>0</v>
      </c>
      <c r="Y11" s="483" t="s">
        <v>590</v>
      </c>
      <c r="Z11" s="368" t="s">
        <v>154</v>
      </c>
      <c r="AA11" s="482">
        <v>2</v>
      </c>
      <c r="AB11" s="479">
        <v>2</v>
      </c>
      <c r="AC11" s="479">
        <v>0</v>
      </c>
      <c r="AD11" s="479">
        <v>0</v>
      </c>
      <c r="AE11" s="451" t="s">
        <v>598</v>
      </c>
      <c r="AF11" s="423" t="s">
        <v>206</v>
      </c>
      <c r="AG11" s="464">
        <v>3</v>
      </c>
      <c r="AH11" s="464">
        <v>0</v>
      </c>
      <c r="AI11" s="463">
        <v>0</v>
      </c>
      <c r="AJ11" s="463">
        <v>3</v>
      </c>
      <c r="AK11" s="366"/>
      <c r="AL11" s="369" t="s">
        <v>266</v>
      </c>
      <c r="AM11" s="366">
        <v>3</v>
      </c>
      <c r="AN11" s="366"/>
      <c r="AO11" s="366"/>
      <c r="AP11" s="366"/>
      <c r="AQ11" s="366"/>
      <c r="AR11" s="380"/>
      <c r="AS11" s="381"/>
      <c r="AT11" s="381"/>
      <c r="AU11" s="381"/>
    </row>
    <row r="12" spans="1:47" s="412" customFormat="1" ht="27.75" customHeight="1" x14ac:dyDescent="0.25">
      <c r="A12" s="467" t="s">
        <v>558</v>
      </c>
      <c r="B12" s="378" t="s">
        <v>184</v>
      </c>
      <c r="C12" s="469">
        <v>2</v>
      </c>
      <c r="D12" s="469">
        <v>2</v>
      </c>
      <c r="E12" s="469">
        <v>0</v>
      </c>
      <c r="F12" s="469">
        <v>0</v>
      </c>
      <c r="G12" s="475" t="s">
        <v>566</v>
      </c>
      <c r="H12" s="382" t="s">
        <v>126</v>
      </c>
      <c r="I12" s="477">
        <v>2</v>
      </c>
      <c r="J12" s="477">
        <v>2</v>
      </c>
      <c r="K12" s="477">
        <v>0</v>
      </c>
      <c r="L12" s="477">
        <v>0</v>
      </c>
      <c r="M12" s="478" t="s">
        <v>575</v>
      </c>
      <c r="N12" s="382" t="str">
        <f>'LANGKAH 5 PERHITUNGAN-SKS'!D20</f>
        <v>Proses Manufaktur 1</v>
      </c>
      <c r="O12" s="479">
        <v>3</v>
      </c>
      <c r="P12" s="479">
        <v>3</v>
      </c>
      <c r="Q12" s="480">
        <v>0</v>
      </c>
      <c r="R12" s="480">
        <v>0</v>
      </c>
      <c r="S12" s="484" t="s">
        <v>583</v>
      </c>
      <c r="T12" s="383" t="str">
        <f>'LANGKAH 5 PERHITUNGAN-SKS'!D22</f>
        <v>Metrologi Industri</v>
      </c>
      <c r="U12" s="485">
        <v>3</v>
      </c>
      <c r="V12" s="485">
        <v>2</v>
      </c>
      <c r="W12" s="485">
        <v>1</v>
      </c>
      <c r="X12" s="485">
        <v>0</v>
      </c>
      <c r="Y12" s="483" t="s">
        <v>591</v>
      </c>
      <c r="Z12" s="384" t="s">
        <v>153</v>
      </c>
      <c r="AA12" s="479">
        <v>3</v>
      </c>
      <c r="AB12" s="482">
        <v>0</v>
      </c>
      <c r="AC12" s="482">
        <v>0</v>
      </c>
      <c r="AD12" s="482">
        <v>3</v>
      </c>
      <c r="AE12" s="366"/>
      <c r="AF12" s="380"/>
      <c r="AG12" s="380"/>
      <c r="AH12" s="380"/>
      <c r="AI12" s="380"/>
      <c r="AJ12" s="380"/>
      <c r="AK12" s="380"/>
      <c r="AL12" s="369" t="s">
        <v>267</v>
      </c>
      <c r="AM12" s="370">
        <v>3</v>
      </c>
      <c r="AN12" s="370"/>
      <c r="AO12" s="370"/>
      <c r="AP12" s="370"/>
      <c r="AQ12" s="370"/>
      <c r="AR12" s="385"/>
      <c r="AS12" s="381"/>
      <c r="AT12" s="381"/>
      <c r="AU12" s="381"/>
    </row>
    <row r="13" spans="1:47" s="412" customFormat="1" ht="27.75" customHeight="1" x14ac:dyDescent="0.25">
      <c r="A13" s="381"/>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1"/>
      <c r="AT13" s="381"/>
      <c r="AU13" s="381"/>
    </row>
    <row r="14" spans="1:47" s="412" customFormat="1" ht="27.75" customHeight="1" x14ac:dyDescent="0.25">
      <c r="A14" s="381"/>
      <c r="B14" s="380"/>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6"/>
      <c r="AG14" s="387"/>
      <c r="AH14" s="387"/>
      <c r="AI14" s="387"/>
      <c r="AJ14" s="387"/>
      <c r="AK14" s="387"/>
      <c r="AL14" s="380"/>
      <c r="AM14" s="380"/>
      <c r="AN14" s="380"/>
      <c r="AO14" s="380"/>
      <c r="AP14" s="380"/>
      <c r="AQ14" s="380"/>
      <c r="AR14" s="380"/>
      <c r="AS14" s="381"/>
      <c r="AT14" s="381"/>
      <c r="AU14" s="381"/>
    </row>
    <row r="15" spans="1:47" s="412" customFormat="1" ht="27.75" customHeight="1" x14ac:dyDescent="0.25">
      <c r="A15" s="381"/>
      <c r="B15" s="380"/>
      <c r="C15" s="380"/>
      <c r="D15" s="380"/>
      <c r="E15" s="380"/>
      <c r="F15" s="380"/>
      <c r="G15" s="380"/>
      <c r="H15" s="380"/>
      <c r="I15" s="380"/>
      <c r="J15" s="380"/>
      <c r="K15" s="380"/>
      <c r="L15" s="380"/>
      <c r="M15" s="380"/>
      <c r="N15" s="380"/>
      <c r="O15" s="380"/>
      <c r="P15" s="380"/>
      <c r="Q15" s="380"/>
      <c r="R15" s="380"/>
      <c r="S15" s="380"/>
      <c r="T15" s="388"/>
      <c r="U15" s="389"/>
      <c r="V15" s="389"/>
      <c r="W15" s="389"/>
      <c r="X15" s="389"/>
      <c r="Y15" s="389"/>
      <c r="Z15" s="380"/>
      <c r="AA15" s="380"/>
      <c r="AB15" s="380"/>
      <c r="AC15" s="380"/>
      <c r="AD15" s="380"/>
      <c r="AE15" s="380"/>
      <c r="AF15" s="388"/>
      <c r="AG15" s="390"/>
      <c r="AH15" s="390"/>
      <c r="AI15" s="390"/>
      <c r="AJ15" s="390"/>
      <c r="AK15" s="390"/>
      <c r="AL15" s="391"/>
      <c r="AM15" s="390"/>
      <c r="AN15" s="390"/>
      <c r="AO15" s="390"/>
      <c r="AP15" s="390"/>
      <c r="AQ15" s="390"/>
      <c r="AR15" s="391"/>
      <c r="AS15" s="381"/>
      <c r="AT15" s="381"/>
      <c r="AU15" s="381"/>
    </row>
    <row r="16" spans="1:47" s="392" customFormat="1" ht="27.75" customHeight="1" x14ac:dyDescent="0.25">
      <c r="C16" s="393">
        <f>SUM(C5:C14)</f>
        <v>18</v>
      </c>
      <c r="D16" s="418"/>
      <c r="E16" s="418"/>
      <c r="F16" s="418"/>
      <c r="G16" s="418"/>
      <c r="H16" s="394"/>
      <c r="I16" s="393">
        <f>SUM(I5:I12)</f>
        <v>20</v>
      </c>
      <c r="J16" s="418"/>
      <c r="K16" s="418"/>
      <c r="L16" s="418"/>
      <c r="M16" s="418"/>
      <c r="N16" s="395"/>
      <c r="O16" s="396">
        <f>SUM(O5:O13)</f>
        <v>19</v>
      </c>
      <c r="P16" s="418"/>
      <c r="Q16" s="418"/>
      <c r="R16" s="418"/>
      <c r="S16" s="418"/>
      <c r="T16" s="394"/>
      <c r="U16" s="396">
        <f>SUM(U5:U12)</f>
        <v>20</v>
      </c>
      <c r="V16" s="418"/>
      <c r="W16" s="418"/>
      <c r="X16" s="418"/>
      <c r="Y16" s="418"/>
      <c r="Z16" s="419"/>
      <c r="AA16" s="398">
        <f>SUM(AA5:AA12)</f>
        <v>20</v>
      </c>
      <c r="AB16" s="420"/>
      <c r="AC16" s="420"/>
      <c r="AD16" s="420"/>
      <c r="AE16" s="420"/>
      <c r="AF16" s="397"/>
      <c r="AG16" s="399">
        <f>SUM(AG5:AG15)</f>
        <v>19</v>
      </c>
      <c r="AH16" s="421"/>
      <c r="AI16" s="421"/>
      <c r="AJ16" s="421"/>
      <c r="AK16" s="421"/>
      <c r="AL16" s="397"/>
      <c r="AM16" s="398">
        <f>SUM(AM5:AM12)</f>
        <v>19</v>
      </c>
      <c r="AN16" s="420"/>
      <c r="AO16" s="420"/>
      <c r="AP16" s="420"/>
      <c r="AQ16" s="420"/>
      <c r="AR16" s="400"/>
      <c r="AS16" s="401">
        <f>SUM(AS5:AS15)</f>
        <v>11</v>
      </c>
      <c r="AT16" s="422"/>
      <c r="AU16" s="422"/>
    </row>
    <row r="17" spans="2:50" s="392" customFormat="1" ht="27.75" customHeight="1" x14ac:dyDescent="0.25">
      <c r="C17" s="402"/>
      <c r="D17" s="402"/>
      <c r="E17" s="402"/>
      <c r="F17" s="402"/>
      <c r="G17" s="402"/>
      <c r="H17" s="395"/>
      <c r="I17" s="402"/>
      <c r="J17" s="402"/>
      <c r="K17" s="402"/>
      <c r="L17" s="402"/>
      <c r="M17" s="402"/>
      <c r="N17" s="395"/>
      <c r="O17" s="402"/>
      <c r="P17" s="402"/>
      <c r="Q17" s="402"/>
      <c r="R17" s="402"/>
      <c r="S17" s="402"/>
      <c r="T17" s="394"/>
      <c r="U17" s="402"/>
      <c r="V17" s="402"/>
      <c r="W17" s="402"/>
      <c r="X17" s="402"/>
      <c r="Y17" s="402"/>
      <c r="AA17" s="394"/>
      <c r="AB17" s="394"/>
      <c r="AC17" s="394"/>
      <c r="AD17" s="394"/>
      <c r="AE17" s="394"/>
      <c r="AF17" s="415"/>
      <c r="AG17" s="415"/>
      <c r="AH17" s="415"/>
      <c r="AI17" s="415"/>
      <c r="AJ17" s="415"/>
      <c r="AK17" s="415"/>
      <c r="AL17" s="415"/>
      <c r="AM17" s="415"/>
      <c r="AN17" s="415"/>
      <c r="AO17" s="415"/>
      <c r="AP17" s="415"/>
      <c r="AQ17" s="415"/>
      <c r="AR17" s="415"/>
      <c r="AS17" s="416"/>
      <c r="AT17" s="416"/>
      <c r="AU17" s="416"/>
      <c r="AX17" s="417"/>
    </row>
    <row r="18" spans="2:50" ht="27.75" customHeight="1" x14ac:dyDescent="0.25">
      <c r="G18" s="402"/>
      <c r="H18" s="395"/>
      <c r="I18" s="402"/>
      <c r="J18" s="402"/>
      <c r="K18" s="402"/>
      <c r="L18" s="402"/>
      <c r="M18" s="402"/>
      <c r="N18" s="395"/>
      <c r="O18" s="402"/>
      <c r="P18" s="402"/>
      <c r="Q18" s="402"/>
      <c r="R18" s="402"/>
      <c r="S18" s="402"/>
      <c r="T18" s="394"/>
      <c r="U18" s="434"/>
      <c r="V18" s="434"/>
      <c r="W18" s="434"/>
      <c r="X18" s="493"/>
      <c r="Y18" s="434"/>
      <c r="AF18" s="403"/>
      <c r="AG18" s="403"/>
      <c r="AH18" s="403"/>
      <c r="AI18" s="403"/>
      <c r="AJ18" s="403"/>
      <c r="AK18" s="403"/>
      <c r="AL18" s="403"/>
      <c r="AM18" s="403"/>
      <c r="AN18" s="403"/>
      <c r="AO18" s="403"/>
      <c r="AP18" s="403"/>
      <c r="AQ18" s="403"/>
      <c r="AR18" s="403"/>
      <c r="AW18" s="404"/>
    </row>
    <row r="19" spans="2:50" ht="27.75" customHeight="1" x14ac:dyDescent="0.25">
      <c r="T19" s="405"/>
      <c r="AF19" s="403"/>
      <c r="AG19" s="403"/>
      <c r="AH19" s="403"/>
      <c r="AI19" s="403"/>
      <c r="AJ19" s="403"/>
      <c r="AK19" s="403"/>
      <c r="AL19" s="403"/>
      <c r="AM19" s="403"/>
      <c r="AN19" s="403"/>
      <c r="AO19" s="403"/>
      <c r="AP19" s="403"/>
      <c r="AQ19" s="403"/>
      <c r="AR19" s="403"/>
    </row>
    <row r="20" spans="2:50" ht="27.75" customHeight="1" x14ac:dyDescent="0.25">
      <c r="B20" s="425"/>
      <c r="C20" s="434"/>
      <c r="D20" s="434"/>
      <c r="E20" s="434"/>
      <c r="F20" s="493"/>
      <c r="G20" s="434"/>
      <c r="H20" s="425"/>
      <c r="I20" s="434"/>
      <c r="J20" s="434"/>
      <c r="K20" s="434"/>
      <c r="L20" s="493"/>
      <c r="M20" s="434"/>
      <c r="N20" s="425"/>
      <c r="O20" s="434"/>
      <c r="P20" s="434"/>
      <c r="Q20" s="434"/>
      <c r="R20" s="493"/>
      <c r="S20" s="434"/>
      <c r="T20" s="426"/>
      <c r="U20" s="434"/>
      <c r="V20" s="434"/>
      <c r="W20" s="434"/>
      <c r="X20" s="493"/>
      <c r="Y20" s="434"/>
      <c r="Z20" s="425"/>
      <c r="AA20" s="434"/>
      <c r="AB20" s="434"/>
    </row>
    <row r="21" spans="2:50" ht="27.75" customHeight="1" x14ac:dyDescent="0.25">
      <c r="B21" s="425"/>
      <c r="C21" s="653"/>
      <c r="D21" s="653"/>
      <c r="E21" s="653"/>
      <c r="F21" s="653"/>
      <c r="G21" s="653"/>
      <c r="H21" s="653"/>
      <c r="I21" s="434"/>
      <c r="J21" s="434"/>
      <c r="K21" s="434"/>
      <c r="L21" s="493"/>
      <c r="M21" s="434"/>
      <c r="N21" s="425"/>
      <c r="O21" s="434"/>
      <c r="P21" s="434"/>
      <c r="Q21" s="434"/>
      <c r="R21" s="493"/>
      <c r="S21" s="434"/>
      <c r="T21" s="427"/>
      <c r="U21" s="434"/>
      <c r="V21" s="434"/>
      <c r="W21" s="434"/>
      <c r="X21" s="493"/>
      <c r="Y21" s="434"/>
      <c r="Z21" s="425"/>
      <c r="AA21" s="434"/>
      <c r="AB21" s="434"/>
    </row>
    <row r="22" spans="2:50" ht="27.75" customHeight="1" x14ac:dyDescent="0.25">
      <c r="B22" s="425"/>
      <c r="C22" s="428"/>
      <c r="D22" s="428"/>
      <c r="E22" s="428"/>
      <c r="F22" s="428"/>
      <c r="G22" s="428"/>
      <c r="H22" s="429"/>
      <c r="I22" s="434"/>
      <c r="J22" s="434"/>
      <c r="K22" s="434"/>
      <c r="L22" s="493"/>
      <c r="M22" s="434"/>
      <c r="N22" s="425"/>
      <c r="O22" s="434"/>
      <c r="P22" s="434"/>
      <c r="Q22" s="434"/>
      <c r="R22" s="493"/>
      <c r="S22" s="434"/>
      <c r="T22" s="426"/>
      <c r="U22" s="434"/>
      <c r="V22" s="434"/>
      <c r="W22" s="434"/>
      <c r="X22" s="493"/>
      <c r="Y22" s="434"/>
      <c r="Z22" s="425"/>
      <c r="AA22" s="434"/>
      <c r="AB22" s="434"/>
    </row>
    <row r="23" spans="2:50" ht="27.75" customHeight="1" x14ac:dyDescent="0.25">
      <c r="B23" s="425"/>
      <c r="C23" s="428"/>
      <c r="D23" s="428"/>
      <c r="E23" s="428"/>
      <c r="F23" s="428"/>
      <c r="G23" s="428"/>
      <c r="H23" s="429"/>
      <c r="I23" s="428"/>
      <c r="J23" s="428"/>
      <c r="K23" s="428"/>
      <c r="L23" s="428"/>
      <c r="M23" s="428"/>
      <c r="N23" s="428"/>
      <c r="O23" s="434"/>
      <c r="P23" s="434"/>
      <c r="Q23" s="434"/>
      <c r="R23" s="493"/>
      <c r="S23" s="434"/>
      <c r="T23" s="425"/>
      <c r="U23" s="434"/>
      <c r="V23" s="434"/>
      <c r="W23" s="434"/>
      <c r="X23" s="493"/>
      <c r="Y23" s="434"/>
      <c r="Z23" s="425"/>
      <c r="AA23" s="434"/>
      <c r="AB23" s="434"/>
    </row>
    <row r="24" spans="2:50" ht="27.75" customHeight="1" x14ac:dyDescent="0.25">
      <c r="B24" s="425"/>
      <c r="C24" s="434"/>
      <c r="D24" s="434"/>
      <c r="E24" s="434"/>
      <c r="F24" s="493"/>
      <c r="G24" s="434"/>
      <c r="H24" s="425"/>
      <c r="I24" s="434"/>
      <c r="J24" s="434"/>
      <c r="K24" s="434"/>
      <c r="L24" s="493"/>
      <c r="M24" s="434"/>
      <c r="N24" s="430"/>
      <c r="O24" s="434"/>
      <c r="P24" s="434"/>
      <c r="Q24" s="434"/>
      <c r="R24" s="493"/>
      <c r="S24" s="434"/>
      <c r="T24" s="425"/>
      <c r="U24" s="434"/>
      <c r="V24" s="434"/>
      <c r="W24" s="434"/>
      <c r="X24" s="493"/>
      <c r="Y24" s="434"/>
      <c r="Z24" s="425"/>
      <c r="AA24" s="434"/>
      <c r="AB24" s="434"/>
      <c r="AC24" s="407"/>
      <c r="AD24" s="407"/>
      <c r="AE24" s="406" t="s">
        <v>546</v>
      </c>
      <c r="AF24" s="408" t="s">
        <v>92</v>
      </c>
      <c r="AG24" s="408" t="s">
        <v>1</v>
      </c>
      <c r="AH24" s="408" t="s">
        <v>488</v>
      </c>
      <c r="AI24" s="438"/>
      <c r="AJ24" s="438"/>
      <c r="AK24" s="438"/>
    </row>
    <row r="25" spans="2:50" ht="27.75" customHeight="1" x14ac:dyDescent="0.25">
      <c r="B25" s="425"/>
      <c r="C25" s="654"/>
      <c r="D25" s="431"/>
      <c r="E25" s="431"/>
      <c r="F25" s="494"/>
      <c r="G25" s="431"/>
      <c r="H25" s="425"/>
      <c r="I25" s="434"/>
      <c r="J25" s="434"/>
      <c r="K25" s="434"/>
      <c r="L25" s="493"/>
      <c r="M25" s="434"/>
      <c r="N25" s="425"/>
      <c r="O25" s="432"/>
      <c r="P25" s="432"/>
      <c r="Q25" s="432"/>
      <c r="R25" s="432"/>
      <c r="S25" s="432"/>
      <c r="T25" s="425"/>
      <c r="U25" s="434"/>
      <c r="V25" s="434"/>
      <c r="W25" s="434"/>
      <c r="X25" s="493"/>
      <c r="Y25" s="434"/>
      <c r="Z25" s="425"/>
      <c r="AA25" s="434"/>
      <c r="AB25" s="434"/>
      <c r="AE25" s="445" t="s">
        <v>605</v>
      </c>
      <c r="AF25" s="248" t="s">
        <v>280</v>
      </c>
      <c r="AG25" s="440">
        <v>3</v>
      </c>
      <c r="AH25" s="440">
        <v>7</v>
      </c>
      <c r="AI25" s="441"/>
      <c r="AJ25" s="441"/>
      <c r="AK25" s="441"/>
    </row>
    <row r="26" spans="2:50" ht="27.75" customHeight="1" x14ac:dyDescent="0.25">
      <c r="B26" s="425"/>
      <c r="C26" s="654"/>
      <c r="D26" s="431"/>
      <c r="E26" s="431"/>
      <c r="F26" s="494"/>
      <c r="G26" s="431"/>
      <c r="H26" s="425"/>
      <c r="I26" s="434"/>
      <c r="J26" s="434"/>
      <c r="K26" s="434"/>
      <c r="L26" s="493"/>
      <c r="M26" s="434"/>
      <c r="N26" s="425"/>
      <c r="O26" s="432"/>
      <c r="P26" s="432"/>
      <c r="Q26" s="432"/>
      <c r="R26" s="432"/>
      <c r="S26" s="432"/>
      <c r="T26" s="425"/>
      <c r="U26" s="434"/>
      <c r="V26" s="434"/>
      <c r="W26" s="434"/>
      <c r="X26" s="493"/>
      <c r="Y26" s="434"/>
      <c r="Z26" s="425"/>
      <c r="AA26" s="434"/>
      <c r="AB26" s="434"/>
      <c r="AE26" s="445" t="s">
        <v>606</v>
      </c>
      <c r="AF26" s="246" t="s">
        <v>178</v>
      </c>
      <c r="AG26" s="440">
        <v>3</v>
      </c>
      <c r="AH26" s="440">
        <v>7</v>
      </c>
      <c r="AI26" s="441"/>
      <c r="AJ26" s="441"/>
      <c r="AK26" s="441"/>
    </row>
    <row r="27" spans="2:50" ht="27.75" customHeight="1" x14ac:dyDescent="0.25">
      <c r="B27" s="425"/>
      <c r="C27" s="654"/>
      <c r="D27" s="431"/>
      <c r="E27" s="431"/>
      <c r="F27" s="494"/>
      <c r="G27" s="431"/>
      <c r="H27" s="425"/>
      <c r="I27" s="433"/>
      <c r="J27" s="433"/>
      <c r="K27" s="433"/>
      <c r="L27" s="433"/>
      <c r="M27" s="433"/>
      <c r="N27" s="425"/>
      <c r="O27" s="432"/>
      <c r="P27" s="432"/>
      <c r="Q27" s="432"/>
      <c r="R27" s="432"/>
      <c r="S27" s="432"/>
      <c r="T27" s="425"/>
      <c r="U27" s="434"/>
      <c r="V27" s="434"/>
      <c r="W27" s="434"/>
      <c r="X27" s="493"/>
      <c r="Y27" s="434"/>
      <c r="Z27" s="425"/>
      <c r="AA27" s="434"/>
      <c r="AB27" s="434"/>
      <c r="AE27" s="445" t="s">
        <v>607</v>
      </c>
      <c r="AF27" s="248" t="s">
        <v>269</v>
      </c>
      <c r="AG27" s="440">
        <v>3</v>
      </c>
      <c r="AH27" s="440">
        <v>7</v>
      </c>
      <c r="AI27" s="441"/>
      <c r="AJ27" s="441"/>
      <c r="AK27" s="441"/>
    </row>
    <row r="28" spans="2:50" ht="27.75" customHeight="1" x14ac:dyDescent="0.25">
      <c r="B28" s="425"/>
      <c r="C28" s="655"/>
      <c r="D28" s="434"/>
      <c r="E28" s="434"/>
      <c r="F28" s="493"/>
      <c r="G28" s="434"/>
      <c r="H28" s="425"/>
      <c r="I28" s="433"/>
      <c r="J28" s="433"/>
      <c r="K28" s="433"/>
      <c r="L28" s="433"/>
      <c r="M28" s="433"/>
      <c r="N28" s="425"/>
      <c r="O28" s="432"/>
      <c r="P28" s="432"/>
      <c r="Q28" s="432"/>
      <c r="R28" s="432"/>
      <c r="S28" s="432"/>
      <c r="T28" s="425"/>
      <c r="U28" s="434"/>
      <c r="V28" s="434"/>
      <c r="W28" s="434"/>
      <c r="X28" s="493"/>
      <c r="Y28" s="434"/>
      <c r="Z28" s="425"/>
      <c r="AA28" s="434"/>
      <c r="AB28" s="434"/>
      <c r="AE28" s="446" t="s">
        <v>608</v>
      </c>
      <c r="AF28" s="248" t="s">
        <v>279</v>
      </c>
      <c r="AG28" s="440">
        <v>3</v>
      </c>
      <c r="AH28" s="440">
        <v>8</v>
      </c>
      <c r="AI28" s="441"/>
      <c r="AJ28" s="441"/>
      <c r="AK28" s="441"/>
    </row>
    <row r="29" spans="2:50" ht="27.75" customHeight="1" x14ac:dyDescent="0.25">
      <c r="B29" s="425"/>
      <c r="C29" s="655"/>
      <c r="D29" s="434"/>
      <c r="E29" s="434"/>
      <c r="F29" s="493"/>
      <c r="G29" s="434"/>
      <c r="H29" s="425"/>
      <c r="I29" s="433"/>
      <c r="J29" s="433"/>
      <c r="K29" s="433"/>
      <c r="L29" s="433"/>
      <c r="M29" s="433"/>
      <c r="N29" s="425"/>
      <c r="O29" s="432"/>
      <c r="P29" s="432"/>
      <c r="Q29" s="432"/>
      <c r="R29" s="432"/>
      <c r="S29" s="432"/>
      <c r="T29" s="425"/>
      <c r="U29" s="434"/>
      <c r="V29" s="434"/>
      <c r="W29" s="434"/>
      <c r="X29" s="493"/>
      <c r="Y29" s="434"/>
      <c r="Z29" s="425"/>
      <c r="AA29" s="434"/>
      <c r="AB29" s="434"/>
      <c r="AE29" s="446" t="s">
        <v>609</v>
      </c>
      <c r="AF29" s="246" t="s">
        <v>505</v>
      </c>
      <c r="AG29" s="440">
        <v>3</v>
      </c>
      <c r="AH29" s="440">
        <v>8</v>
      </c>
      <c r="AI29" s="441"/>
      <c r="AJ29" s="441"/>
      <c r="AK29" s="441"/>
    </row>
    <row r="30" spans="2:50" ht="27.75" customHeight="1" x14ac:dyDescent="0.25">
      <c r="B30" s="425"/>
      <c r="C30" s="655"/>
      <c r="D30" s="434"/>
      <c r="E30" s="434"/>
      <c r="F30" s="493"/>
      <c r="G30" s="434"/>
      <c r="H30" s="425"/>
      <c r="I30" s="433"/>
      <c r="J30" s="433"/>
      <c r="K30" s="433"/>
      <c r="L30" s="433"/>
      <c r="M30" s="433"/>
      <c r="N30" s="425"/>
      <c r="O30" s="434"/>
      <c r="P30" s="434"/>
      <c r="Q30" s="434"/>
      <c r="R30" s="493"/>
      <c r="S30" s="434"/>
      <c r="T30" s="425"/>
      <c r="U30" s="434"/>
      <c r="V30" s="434"/>
      <c r="W30" s="434"/>
      <c r="X30" s="493"/>
      <c r="Y30" s="434"/>
      <c r="Z30" s="425"/>
      <c r="AA30" s="434"/>
      <c r="AB30" s="434"/>
      <c r="AE30" s="446" t="s">
        <v>610</v>
      </c>
      <c r="AF30" s="246" t="s">
        <v>182</v>
      </c>
      <c r="AG30" s="440">
        <v>3</v>
      </c>
      <c r="AH30" s="440">
        <v>8</v>
      </c>
      <c r="AI30" s="441"/>
      <c r="AJ30" s="441"/>
      <c r="AK30" s="441"/>
    </row>
    <row r="31" spans="2:50" ht="27.75" customHeight="1" x14ac:dyDescent="0.25">
      <c r="B31" s="425"/>
      <c r="C31" s="434"/>
      <c r="D31" s="434"/>
      <c r="E31" s="434"/>
      <c r="F31" s="493"/>
      <c r="G31" s="434"/>
      <c r="H31" s="425"/>
      <c r="I31" s="434"/>
      <c r="J31" s="434"/>
      <c r="K31" s="434"/>
      <c r="L31" s="493"/>
      <c r="M31" s="434"/>
      <c r="N31" s="425"/>
      <c r="O31" s="434"/>
      <c r="P31" s="434"/>
      <c r="Q31" s="434"/>
      <c r="R31" s="493"/>
      <c r="S31" s="434"/>
      <c r="T31" s="425"/>
      <c r="U31" s="434"/>
      <c r="V31" s="434"/>
      <c r="W31" s="434"/>
      <c r="X31" s="493"/>
      <c r="Y31" s="434"/>
      <c r="Z31" s="425"/>
      <c r="AA31" s="434"/>
      <c r="AB31" s="434"/>
      <c r="AF31" s="409" t="s">
        <v>272</v>
      </c>
      <c r="AG31" s="409">
        <f>SUM(AG25:AG30)</f>
        <v>18</v>
      </c>
      <c r="AH31" s="437"/>
      <c r="AI31" s="437"/>
      <c r="AJ31" s="437"/>
      <c r="AK31" s="437"/>
    </row>
    <row r="32" spans="2:50" ht="27.75" customHeight="1" x14ac:dyDescent="0.25">
      <c r="B32" s="425"/>
      <c r="C32" s="434"/>
      <c r="D32" s="434"/>
      <c r="E32" s="434"/>
      <c r="F32" s="493"/>
      <c r="G32" s="434"/>
      <c r="H32" s="425"/>
      <c r="I32" s="434"/>
      <c r="J32" s="434"/>
      <c r="K32" s="434"/>
      <c r="L32" s="493"/>
      <c r="M32" s="434"/>
      <c r="N32" s="425"/>
      <c r="O32" s="434"/>
      <c r="P32" s="434"/>
      <c r="Q32" s="434"/>
      <c r="R32" s="493"/>
      <c r="S32" s="434"/>
      <c r="T32" s="425"/>
      <c r="U32" s="434"/>
      <c r="V32" s="434"/>
      <c r="W32" s="434"/>
      <c r="X32" s="493"/>
      <c r="Y32" s="434"/>
      <c r="Z32" s="425"/>
      <c r="AA32" s="434"/>
      <c r="AB32" s="434"/>
      <c r="AF32" s="409" t="s">
        <v>273</v>
      </c>
      <c r="AG32" s="408">
        <v>9</v>
      </c>
      <c r="AH32" s="438"/>
      <c r="AI32" s="438"/>
      <c r="AJ32" s="438"/>
      <c r="AK32" s="438"/>
    </row>
    <row r="33" spans="2:38" ht="27.75" customHeight="1" x14ac:dyDescent="0.25">
      <c r="B33" s="425"/>
      <c r="C33" s="655"/>
      <c r="D33" s="655"/>
      <c r="E33" s="655"/>
      <c r="F33" s="655"/>
      <c r="G33" s="655"/>
      <c r="H33" s="655"/>
      <c r="I33" s="655"/>
      <c r="J33" s="655"/>
      <c r="K33" s="655"/>
      <c r="L33" s="655"/>
      <c r="M33" s="655"/>
      <c r="N33" s="655"/>
      <c r="O33" s="655"/>
      <c r="P33" s="655"/>
      <c r="Q33" s="655"/>
      <c r="R33" s="655"/>
      <c r="S33" s="655"/>
      <c r="T33" s="655"/>
      <c r="U33" s="434"/>
      <c r="V33" s="434"/>
      <c r="W33" s="434"/>
      <c r="X33" s="493"/>
      <c r="Y33" s="434"/>
      <c r="Z33" s="425"/>
      <c r="AA33" s="434"/>
      <c r="AB33" s="434"/>
    </row>
    <row r="34" spans="2:38" ht="27.75" customHeight="1" x14ac:dyDescent="0.25">
      <c r="B34" s="424"/>
      <c r="C34" s="435"/>
      <c r="D34" s="435"/>
      <c r="E34" s="435"/>
      <c r="F34" s="435"/>
      <c r="G34" s="435"/>
      <c r="H34" s="435"/>
      <c r="I34" s="435"/>
      <c r="J34" s="435"/>
      <c r="K34" s="435"/>
      <c r="L34" s="435"/>
      <c r="M34" s="435"/>
      <c r="N34" s="435"/>
      <c r="O34" s="435"/>
      <c r="P34" s="435"/>
      <c r="Q34" s="435"/>
      <c r="R34" s="435"/>
      <c r="S34" s="435"/>
      <c r="T34" s="429"/>
      <c r="U34" s="434"/>
      <c r="V34" s="434"/>
      <c r="W34" s="434"/>
      <c r="X34" s="493"/>
      <c r="Y34" s="434"/>
      <c r="Z34" s="425"/>
      <c r="AA34" s="434"/>
      <c r="AB34" s="434"/>
    </row>
    <row r="35" spans="2:38" ht="27.75" customHeight="1" x14ac:dyDescent="0.25">
      <c r="B35" s="424"/>
      <c r="C35" s="434"/>
      <c r="D35" s="434"/>
      <c r="E35" s="434"/>
      <c r="F35" s="493"/>
      <c r="G35" s="434"/>
      <c r="H35" s="425"/>
      <c r="I35" s="434"/>
      <c r="J35" s="434"/>
      <c r="K35" s="434"/>
      <c r="L35" s="493"/>
      <c r="M35" s="434"/>
      <c r="N35" s="425"/>
      <c r="O35" s="434"/>
      <c r="P35" s="434"/>
      <c r="Q35" s="434"/>
      <c r="R35" s="493"/>
      <c r="S35" s="434"/>
      <c r="T35" s="436"/>
      <c r="U35" s="434"/>
      <c r="V35" s="434"/>
      <c r="W35" s="434"/>
      <c r="X35" s="493"/>
      <c r="Y35" s="434"/>
      <c r="Z35" s="425"/>
      <c r="AA35" s="434"/>
      <c r="AB35" s="434"/>
      <c r="AC35" s="407"/>
      <c r="AD35" s="407"/>
      <c r="AE35" s="407"/>
      <c r="AF35" s="410"/>
      <c r="AG35" s="407"/>
      <c r="AH35" s="407"/>
      <c r="AI35" s="407"/>
      <c r="AJ35" s="407"/>
      <c r="AK35" s="407"/>
      <c r="AL35" s="410"/>
    </row>
    <row r="36" spans="2:38" ht="27.75" customHeight="1" x14ac:dyDescent="0.25">
      <c r="B36" s="424"/>
      <c r="C36" s="434"/>
      <c r="D36" s="434"/>
      <c r="E36" s="434"/>
      <c r="F36" s="493"/>
      <c r="G36" s="434"/>
      <c r="H36" s="425"/>
      <c r="I36" s="434"/>
      <c r="J36" s="434"/>
      <c r="K36" s="434"/>
      <c r="L36" s="493"/>
      <c r="M36" s="434"/>
      <c r="N36" s="425"/>
      <c r="O36" s="434"/>
      <c r="P36" s="434"/>
      <c r="Q36" s="434"/>
      <c r="R36" s="493"/>
      <c r="S36" s="434"/>
      <c r="T36" s="436"/>
      <c r="U36" s="434"/>
      <c r="V36" s="434"/>
      <c r="W36" s="434"/>
      <c r="X36" s="493"/>
      <c r="Y36" s="434"/>
      <c r="Z36" s="424"/>
      <c r="AA36" s="434"/>
      <c r="AB36" s="434"/>
    </row>
    <row r="37" spans="2:38" ht="27.75" customHeight="1" x14ac:dyDescent="0.25">
      <c r="B37" s="425"/>
      <c r="C37" s="434"/>
      <c r="D37" s="434"/>
      <c r="E37" s="434"/>
      <c r="F37" s="493"/>
      <c r="G37" s="434"/>
      <c r="H37" s="425"/>
      <c r="I37" s="434"/>
      <c r="J37" s="434"/>
      <c r="K37" s="434"/>
      <c r="L37" s="493"/>
      <c r="M37" s="434"/>
      <c r="N37" s="425"/>
      <c r="O37" s="434"/>
      <c r="P37" s="434"/>
      <c r="Q37" s="434"/>
      <c r="R37" s="493"/>
      <c r="S37" s="434"/>
      <c r="T37" s="436"/>
      <c r="U37" s="434"/>
      <c r="V37" s="434"/>
      <c r="W37" s="434"/>
      <c r="X37" s="493"/>
      <c r="Y37" s="434"/>
      <c r="Z37" s="425"/>
      <c r="AA37" s="434"/>
      <c r="AB37" s="434"/>
    </row>
    <row r="38" spans="2:38" ht="27.75" customHeight="1" x14ac:dyDescent="0.25">
      <c r="B38" s="425"/>
      <c r="C38" s="434"/>
      <c r="D38" s="434"/>
      <c r="E38" s="434"/>
      <c r="F38" s="493"/>
      <c r="G38" s="434"/>
      <c r="H38" s="425"/>
      <c r="I38" s="434"/>
      <c r="J38" s="434"/>
      <c r="K38" s="434"/>
      <c r="L38" s="493"/>
      <c r="M38" s="434"/>
      <c r="N38" s="424"/>
      <c r="O38" s="434"/>
      <c r="P38" s="434"/>
      <c r="Q38" s="434"/>
      <c r="R38" s="493"/>
      <c r="S38" s="434"/>
      <c r="T38" s="436"/>
      <c r="U38" s="434"/>
      <c r="V38" s="434"/>
      <c r="W38" s="434"/>
      <c r="X38" s="493"/>
      <c r="Y38" s="434"/>
      <c r="Z38" s="425"/>
      <c r="AA38" s="434"/>
      <c r="AB38" s="434"/>
    </row>
    <row r="39" spans="2:38" ht="27.75" customHeight="1" x14ac:dyDescent="0.25">
      <c r="B39" s="425"/>
      <c r="C39" s="434"/>
      <c r="D39" s="434"/>
      <c r="E39" s="434"/>
      <c r="F39" s="493"/>
      <c r="G39" s="434"/>
      <c r="H39" s="425"/>
      <c r="I39" s="434"/>
      <c r="J39" s="434"/>
      <c r="K39" s="434"/>
      <c r="L39" s="493"/>
      <c r="M39" s="434"/>
      <c r="N39" s="425"/>
      <c r="O39" s="434"/>
      <c r="P39" s="434"/>
      <c r="Q39" s="434"/>
      <c r="R39" s="493"/>
      <c r="S39" s="434"/>
      <c r="T39" s="436"/>
      <c r="U39" s="434"/>
      <c r="V39" s="434"/>
      <c r="W39" s="434"/>
      <c r="X39" s="493"/>
      <c r="Y39" s="434"/>
      <c r="Z39" s="425"/>
      <c r="AA39" s="434"/>
      <c r="AB39" s="434"/>
    </row>
    <row r="40" spans="2:38" ht="27.75" customHeight="1" x14ac:dyDescent="0.25">
      <c r="B40" s="425"/>
      <c r="C40" s="655"/>
      <c r="D40" s="655"/>
      <c r="E40" s="655"/>
      <c r="F40" s="655"/>
      <c r="G40" s="655"/>
      <c r="H40" s="655"/>
      <c r="I40" s="655"/>
      <c r="J40" s="655"/>
      <c r="K40" s="655"/>
      <c r="L40" s="655"/>
      <c r="M40" s="655"/>
      <c r="N40" s="655"/>
      <c r="O40" s="434"/>
      <c r="P40" s="434"/>
      <c r="Q40" s="434"/>
      <c r="R40" s="493"/>
      <c r="S40" s="434"/>
      <c r="T40" s="425"/>
      <c r="U40" s="434"/>
      <c r="V40" s="434"/>
      <c r="W40" s="434"/>
      <c r="X40" s="493"/>
      <c r="Y40" s="434"/>
      <c r="Z40" s="425"/>
      <c r="AA40" s="434"/>
      <c r="AB40" s="434"/>
    </row>
    <row r="41" spans="2:38" ht="27.75" customHeight="1" x14ac:dyDescent="0.25">
      <c r="B41" s="425"/>
      <c r="C41" s="434"/>
      <c r="D41" s="434"/>
      <c r="E41" s="434"/>
      <c r="F41" s="493"/>
      <c r="G41" s="434"/>
      <c r="H41" s="425"/>
      <c r="I41" s="434"/>
      <c r="J41" s="434"/>
      <c r="K41" s="434"/>
      <c r="L41" s="493"/>
      <c r="M41" s="434"/>
      <c r="N41" s="425"/>
      <c r="O41" s="434"/>
      <c r="P41" s="434"/>
      <c r="Q41" s="434"/>
      <c r="R41" s="493"/>
      <c r="S41" s="434"/>
      <c r="T41" s="425"/>
      <c r="U41" s="434"/>
      <c r="V41" s="434"/>
      <c r="W41" s="434"/>
      <c r="X41" s="493"/>
      <c r="Y41" s="434"/>
      <c r="Z41" s="425"/>
      <c r="AA41" s="434"/>
      <c r="AB41" s="434"/>
    </row>
    <row r="42" spans="2:38" ht="27.75" customHeight="1" x14ac:dyDescent="0.25">
      <c r="B42" s="425"/>
      <c r="C42" s="434"/>
      <c r="D42" s="434"/>
      <c r="E42" s="434"/>
      <c r="F42" s="493"/>
      <c r="G42" s="434"/>
      <c r="H42" s="425"/>
      <c r="I42" s="434"/>
      <c r="J42" s="434"/>
      <c r="K42" s="434"/>
      <c r="L42" s="493"/>
      <c r="M42" s="434"/>
      <c r="N42" s="425"/>
      <c r="O42" s="434"/>
      <c r="P42" s="434"/>
      <c r="Q42" s="434"/>
      <c r="R42" s="493"/>
      <c r="S42" s="434"/>
      <c r="T42" s="425"/>
      <c r="U42" s="434"/>
      <c r="V42" s="434"/>
      <c r="W42" s="434"/>
      <c r="X42" s="493"/>
      <c r="Y42" s="434"/>
      <c r="Z42" s="425"/>
      <c r="AA42" s="434"/>
      <c r="AB42" s="434"/>
    </row>
    <row r="43" spans="2:38" ht="27.75" customHeight="1" x14ac:dyDescent="0.25">
      <c r="B43" s="425"/>
      <c r="C43" s="434"/>
      <c r="D43" s="434"/>
      <c r="E43" s="434"/>
      <c r="F43" s="493"/>
      <c r="G43" s="434"/>
      <c r="H43" s="425"/>
      <c r="I43" s="434"/>
      <c r="J43" s="434"/>
      <c r="K43" s="434"/>
      <c r="L43" s="493"/>
      <c r="M43" s="434"/>
      <c r="N43" s="425"/>
      <c r="O43" s="434"/>
      <c r="P43" s="434"/>
      <c r="Q43" s="434"/>
      <c r="R43" s="493"/>
      <c r="S43" s="434"/>
      <c r="T43" s="425"/>
      <c r="U43" s="434"/>
      <c r="V43" s="434"/>
      <c r="W43" s="434"/>
      <c r="X43" s="493"/>
      <c r="Y43" s="434"/>
      <c r="Z43" s="425"/>
      <c r="AA43" s="434"/>
      <c r="AB43" s="434"/>
    </row>
    <row r="44" spans="2:38" ht="27.75" customHeight="1" x14ac:dyDescent="0.25">
      <c r="B44" s="425"/>
      <c r="C44" s="434"/>
      <c r="D44" s="434"/>
      <c r="E44" s="434"/>
      <c r="F44" s="493"/>
      <c r="G44" s="434"/>
      <c r="H44" s="425"/>
      <c r="I44" s="434"/>
      <c r="J44" s="434"/>
      <c r="K44" s="434"/>
      <c r="L44" s="493"/>
      <c r="M44" s="434"/>
      <c r="N44" s="425"/>
      <c r="O44" s="434"/>
      <c r="P44" s="434"/>
      <c r="Q44" s="434"/>
      <c r="R44" s="493"/>
      <c r="S44" s="434"/>
      <c r="T44" s="425"/>
      <c r="U44" s="434"/>
      <c r="V44" s="434"/>
      <c r="W44" s="434"/>
      <c r="X44" s="493"/>
      <c r="Y44" s="434"/>
      <c r="Z44" s="425"/>
      <c r="AA44" s="434"/>
      <c r="AB44" s="434"/>
    </row>
    <row r="45" spans="2:38" ht="27.75" customHeight="1" x14ac:dyDescent="0.25">
      <c r="B45" s="425"/>
      <c r="C45" s="434"/>
      <c r="D45" s="434"/>
      <c r="E45" s="434"/>
      <c r="F45" s="493"/>
      <c r="G45" s="434"/>
      <c r="H45" s="425"/>
      <c r="I45" s="434"/>
      <c r="J45" s="434"/>
      <c r="K45" s="434"/>
      <c r="L45" s="493"/>
      <c r="M45" s="434"/>
      <c r="N45" s="425"/>
      <c r="O45" s="434"/>
      <c r="P45" s="434"/>
      <c r="Q45" s="434"/>
      <c r="R45" s="493"/>
      <c r="S45" s="434"/>
      <c r="T45" s="425"/>
      <c r="U45" s="434"/>
      <c r="V45" s="434"/>
      <c r="W45" s="434"/>
      <c r="X45" s="493"/>
      <c r="Y45" s="434"/>
      <c r="Z45" s="425"/>
      <c r="AA45" s="434"/>
      <c r="AB45" s="434"/>
    </row>
    <row r="46" spans="2:38" ht="27.75" customHeight="1" x14ac:dyDescent="0.25">
      <c r="B46" s="425"/>
      <c r="C46" s="434"/>
      <c r="D46" s="434"/>
      <c r="E46" s="434"/>
      <c r="F46" s="493"/>
      <c r="G46" s="434"/>
      <c r="H46" s="425"/>
      <c r="I46" s="434"/>
      <c r="J46" s="434"/>
      <c r="K46" s="434"/>
      <c r="L46" s="493"/>
      <c r="M46" s="434"/>
      <c r="N46" s="425"/>
      <c r="O46" s="434"/>
      <c r="P46" s="434"/>
      <c r="Q46" s="434"/>
      <c r="R46" s="493"/>
      <c r="S46" s="434"/>
      <c r="T46" s="425"/>
      <c r="U46" s="434"/>
      <c r="V46" s="434"/>
      <c r="W46" s="434"/>
      <c r="X46" s="493"/>
      <c r="Y46" s="434"/>
      <c r="Z46" s="425"/>
      <c r="AA46" s="434"/>
      <c r="AB46" s="434"/>
    </row>
  </sheetData>
  <mergeCells count="29">
    <mergeCell ref="C40:N40"/>
    <mergeCell ref="A3:B3"/>
    <mergeCell ref="M3:N3"/>
    <mergeCell ref="C3:C4"/>
    <mergeCell ref="I3:I4"/>
    <mergeCell ref="D3:F3"/>
    <mergeCell ref="J3:L3"/>
    <mergeCell ref="B1:AR1"/>
    <mergeCell ref="C21:H21"/>
    <mergeCell ref="C25:C27"/>
    <mergeCell ref="C28:C30"/>
    <mergeCell ref="C33:T33"/>
    <mergeCell ref="O3:O4"/>
    <mergeCell ref="U3:U4"/>
    <mergeCell ref="AA3:AA4"/>
    <mergeCell ref="AG3:AG4"/>
    <mergeCell ref="AM3:AM4"/>
    <mergeCell ref="G3:H3"/>
    <mergeCell ref="P3:R3"/>
    <mergeCell ref="V3:X3"/>
    <mergeCell ref="AB3:AD3"/>
    <mergeCell ref="AH3:AJ3"/>
    <mergeCell ref="AN3:AP3"/>
    <mergeCell ref="AT3:AU3"/>
    <mergeCell ref="S3:T3"/>
    <mergeCell ref="Y3:Z3"/>
    <mergeCell ref="AE3:AF3"/>
    <mergeCell ref="AQ3:AR3"/>
    <mergeCell ref="AS3:AS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2017-03-14T07:24:33Z</cp:lastPrinted>
  <dcterms:created xsi:type="dcterms:W3CDTF">2017-03-03T09:36:03Z</dcterms:created>
  <dcterms:modified xsi:type="dcterms:W3CDTF">2019-11-12T09:52:53Z</dcterms:modified>
</cp:coreProperties>
</file>