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13710" windowHeight="7260" tabRatio="717"/>
  </bookViews>
  <sheets>
    <sheet name="LANGKAH 1 PROFIL DEKSRIPTOR" sheetId="5" r:id="rId1"/>
    <sheet name="LANGKAH 2 PERUMUSAN CP" sheetId="22" r:id="rId2"/>
    <sheet name="LANGKAH 3 IDENTIFIKASIUNESCO" sheetId="21" r:id="rId3"/>
    <sheet name="LANGKAH 4 CP BIDANG KAJIAN" sheetId="18" r:id="rId4"/>
    <sheet name="LANGKAH 5 PERHITUNGAN-SKS" sheetId="8" r:id="rId5"/>
    <sheet name="LANGKAH 6 STRUKTUR MK" sheetId="20" r:id="rId6"/>
    <sheet name="LANGKAH 6 STRUKTUR MK AKSELERAS" sheetId="23" r:id="rId7"/>
    <sheet name="LANGKAH 7 SOFTSKILLS" sheetId="10" r:id="rId8"/>
    <sheet name="NOMENKLATUR KODE MK" sheetId="24" r:id="rId9"/>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H42" i="24" l="1"/>
  <c r="D15" i="24"/>
  <c r="AN15" i="24" l="1"/>
  <c r="T14" i="20"/>
  <c r="P15" i="24" l="1"/>
  <c r="AT15" i="24"/>
  <c r="AH15" i="24"/>
  <c r="AB15" i="24"/>
  <c r="V15" i="24"/>
  <c r="J15" i="24"/>
  <c r="AY15" i="24"/>
  <c r="E56" i="8"/>
  <c r="C57" i="8"/>
  <c r="L46" i="23"/>
  <c r="F39" i="23"/>
  <c r="D39" i="23"/>
  <c r="F27" i="23"/>
  <c r="F26" i="23"/>
  <c r="F24" i="23"/>
  <c r="F23" i="23"/>
  <c r="F28" i="23"/>
  <c r="K19" i="23"/>
  <c r="I19" i="23"/>
  <c r="G19" i="23"/>
  <c r="P14" i="23"/>
  <c r="N14" i="23"/>
  <c r="L14" i="23"/>
  <c r="J14" i="23"/>
  <c r="H14" i="23"/>
  <c r="F14" i="23"/>
  <c r="D14" i="23"/>
  <c r="B14" i="23"/>
  <c r="D22" i="23"/>
  <c r="D26" i="23"/>
  <c r="D28" i="23"/>
  <c r="H26" i="20"/>
  <c r="H27" i="20"/>
  <c r="H39" i="20"/>
  <c r="N46" i="20"/>
  <c r="I64" i="8"/>
  <c r="J36" i="8"/>
  <c r="J38" i="8"/>
  <c r="E35" i="8"/>
  <c r="H27" i="8"/>
  <c r="M19" i="20"/>
  <c r="K19" i="20"/>
  <c r="I19" i="20"/>
  <c r="H24" i="20"/>
  <c r="H23" i="20"/>
  <c r="H28" i="20"/>
  <c r="F39" i="20"/>
  <c r="N14" i="20"/>
  <c r="L14" i="20"/>
  <c r="J14" i="20"/>
  <c r="H14" i="20"/>
  <c r="F14" i="20"/>
  <c r="B14" i="20"/>
  <c r="P14" i="20"/>
  <c r="E9" i="8"/>
  <c r="E10" i="8"/>
  <c r="E11" i="8"/>
  <c r="E12" i="8"/>
  <c r="E13" i="8"/>
  <c r="E16" i="8"/>
  <c r="E17" i="8"/>
  <c r="E20" i="8"/>
  <c r="E21" i="8"/>
  <c r="E22" i="8"/>
  <c r="E23" i="8"/>
  <c r="E24" i="8"/>
  <c r="E26" i="8"/>
  <c r="E4" i="8"/>
  <c r="E5" i="8"/>
  <c r="E6" i="8"/>
  <c r="E7" i="8"/>
  <c r="E8" i="8"/>
  <c r="E14" i="8"/>
  <c r="E15" i="8"/>
  <c r="E18" i="8"/>
  <c r="E19" i="8"/>
  <c r="E25" i="8"/>
  <c r="H5" i="8"/>
  <c r="H6" i="8"/>
  <c r="H7" i="8"/>
  <c r="H8" i="8"/>
  <c r="H9" i="8"/>
  <c r="H10" i="8"/>
  <c r="H11" i="8"/>
  <c r="H12" i="8"/>
  <c r="H13" i="8"/>
  <c r="H14" i="8"/>
  <c r="H15" i="8"/>
  <c r="H16" i="8"/>
  <c r="H17" i="8"/>
  <c r="H18" i="8"/>
  <c r="H19" i="8"/>
  <c r="H20" i="8"/>
  <c r="H21" i="8"/>
  <c r="H22" i="8"/>
  <c r="H23" i="8"/>
  <c r="H24" i="8"/>
  <c r="H25" i="8"/>
  <c r="H26" i="8"/>
  <c r="E27" i="8"/>
  <c r="E28" i="8"/>
  <c r="H28" i="8"/>
  <c r="E29" i="8"/>
  <c r="E30" i="8"/>
  <c r="H30" i="8"/>
  <c r="E31" i="8"/>
  <c r="H31" i="8"/>
  <c r="E32" i="8"/>
  <c r="E33" i="8"/>
  <c r="H33" i="8"/>
  <c r="E34" i="8"/>
  <c r="D38" i="18"/>
  <c r="CL38" i="18"/>
  <c r="CG38" i="18"/>
  <c r="CB38" i="18"/>
  <c r="BX38" i="18"/>
  <c r="BV38" i="18"/>
  <c r="BQ38" i="18"/>
  <c r="BL38" i="18"/>
  <c r="BG38" i="18"/>
  <c r="BD38" i="18"/>
  <c r="AZ38" i="18"/>
  <c r="AV38" i="18"/>
  <c r="AS38" i="18"/>
  <c r="AO38" i="18"/>
  <c r="AK38" i="18"/>
  <c r="AG38" i="18"/>
  <c r="AB38" i="18"/>
  <c r="Z38" i="18"/>
  <c r="V38" i="18"/>
  <c r="T38" i="18"/>
  <c r="S38" i="18"/>
  <c r="Q38" i="18"/>
  <c r="O38" i="18"/>
  <c r="N38" i="18"/>
  <c r="L38" i="18"/>
  <c r="CP38" i="18"/>
  <c r="CT38" i="18"/>
  <c r="CY38" i="18"/>
  <c r="DF38" i="18"/>
  <c r="DC38" i="18"/>
  <c r="DA38" i="18"/>
  <c r="DH38" i="18"/>
  <c r="F38" i="18"/>
  <c r="H38" i="18"/>
  <c r="J38" i="18"/>
  <c r="DJ38" i="18"/>
  <c r="DN38" i="18"/>
  <c r="DQ38" i="18"/>
  <c r="F22" i="20"/>
  <c r="F26" i="20"/>
  <c r="F28" i="20"/>
  <c r="E36" i="8"/>
  <c r="F33" i="8"/>
  <c r="I33" i="8"/>
  <c r="I37" i="8"/>
  <c r="H4" i="8"/>
  <c r="H34" i="8"/>
  <c r="H32" i="8"/>
  <c r="H29" i="8"/>
  <c r="F11" i="8"/>
  <c r="I11" i="8"/>
  <c r="F28" i="8"/>
  <c r="I28" i="8"/>
  <c r="F4" i="8"/>
  <c r="I4" i="8"/>
  <c r="F13" i="8"/>
  <c r="I13" i="8"/>
  <c r="F25" i="8"/>
  <c r="I25" i="8"/>
  <c r="F18" i="8"/>
  <c r="I18" i="8"/>
  <c r="F20" i="8"/>
  <c r="I20" i="8"/>
  <c r="F8" i="8"/>
  <c r="I8" i="8"/>
  <c r="F21" i="8"/>
  <c r="I21" i="8"/>
  <c r="F27" i="8"/>
  <c r="I27" i="8"/>
  <c r="F34" i="8"/>
  <c r="I34" i="8"/>
  <c r="F22" i="8"/>
  <c r="I22" i="8"/>
  <c r="F26" i="8"/>
  <c r="I26" i="8"/>
  <c r="F17" i="8"/>
  <c r="I17" i="8"/>
  <c r="F14" i="8"/>
  <c r="I14" i="8"/>
  <c r="F19" i="8"/>
  <c r="I19" i="8"/>
  <c r="F32" i="8"/>
  <c r="I32" i="8"/>
  <c r="F6" i="8"/>
  <c r="I6" i="8"/>
  <c r="F31" i="8"/>
  <c r="I31" i="8"/>
  <c r="F15" i="8"/>
  <c r="I15" i="8"/>
  <c r="F9" i="8"/>
  <c r="I9" i="8"/>
  <c r="F16" i="8"/>
  <c r="I16" i="8"/>
  <c r="F29" i="8"/>
  <c r="I29" i="8"/>
  <c r="F12" i="8"/>
  <c r="I12" i="8"/>
  <c r="F24" i="8"/>
  <c r="I24" i="8"/>
  <c r="F7" i="8"/>
  <c r="I7" i="8"/>
  <c r="F35" i="8"/>
  <c r="I35" i="8"/>
  <c r="F5" i="8"/>
  <c r="I5" i="8"/>
  <c r="F30" i="8"/>
  <c r="I30" i="8"/>
  <c r="F10" i="8"/>
  <c r="I10" i="8"/>
  <c r="F23" i="8"/>
  <c r="I23" i="8"/>
  <c r="I36" i="8"/>
  <c r="I38" i="8"/>
</calcChain>
</file>

<file path=xl/sharedStrings.xml><?xml version="1.0" encoding="utf-8"?>
<sst xmlns="http://schemas.openxmlformats.org/spreadsheetml/2006/main" count="1425" uniqueCount="603">
  <si>
    <t>NO</t>
  </si>
  <si>
    <t>SKS</t>
  </si>
  <si>
    <t>Pancasila</t>
  </si>
  <si>
    <t>KKN</t>
  </si>
  <si>
    <t>Skripsi</t>
  </si>
  <si>
    <t>(1)</t>
  </si>
  <si>
    <t>(2)</t>
  </si>
  <si>
    <t>(3)</t>
  </si>
  <si>
    <t>sks</t>
  </si>
  <si>
    <t>PROFIL</t>
  </si>
  <si>
    <t>DESKRIPTOR</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</si>
  <si>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</si>
  <si>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</si>
  <si>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</si>
  <si>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</si>
  <si>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</si>
  <si>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</si>
  <si>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</si>
  <si>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</si>
  <si>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</si>
  <si>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</si>
  <si>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</si>
  <si>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</si>
  <si>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</si>
  <si>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</si>
  <si>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</si>
  <si>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</si>
  <si>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</si>
  <si>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</si>
  <si>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</si>
  <si>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Kewirausahaan</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</si>
  <si>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</si>
  <si>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</si>
  <si>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</si>
  <si>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</si>
  <si>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</si>
  <si>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</si>
  <si>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</si>
  <si>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</si>
  <si>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</si>
  <si>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</si>
  <si>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</si>
  <si>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</si>
  <si>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</si>
  <si>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</si>
  <si>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</si>
  <si>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</si>
  <si>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</si>
  <si>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</si>
  <si>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</si>
  <si>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</si>
  <si>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</si>
  <si>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</si>
  <si>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</si>
  <si>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</si>
  <si>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</si>
  <si>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</si>
  <si>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</si>
  <si>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</si>
  <si>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</si>
  <si>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</si>
  <si>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</si>
  <si>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</si>
  <si>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</si>
  <si>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</si>
  <si>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</si>
  <si>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</si>
  <si>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</si>
  <si>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</si>
  <si>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</si>
  <si>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</si>
  <si>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</si>
  <si>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Pilihan</t>
  </si>
  <si>
    <t>Matkul Pilihan 1</t>
  </si>
  <si>
    <t>Matkul Pilihan 2</t>
  </si>
  <si>
    <t>Matkul Pilihan 3</t>
  </si>
  <si>
    <t>JML SKS MAKUL PENCIRI NAS. &amp; UNIV. &amp; PILIHAN</t>
  </si>
  <si>
    <t>SKS PENGURANG</t>
  </si>
  <si>
    <t>TOTAL BEBAN</t>
  </si>
  <si>
    <t>Mengingat</t>
  </si>
  <si>
    <t>Memahami</t>
  </si>
  <si>
    <t>Menerapkan</t>
  </si>
  <si>
    <t>Menilai</t>
  </si>
  <si>
    <t>Menciptakan</t>
  </si>
  <si>
    <t>Yang wajib diambil</t>
  </si>
  <si>
    <t>TOTAL sks MK Pilihan</t>
  </si>
  <si>
    <t>berperan sebagai warga negara yang bangga dan cinta tanah air, memiliki nasionalisme serta rasa tanggung jawab pada negara dan bangsa;</t>
  </si>
  <si>
    <t>KETERAMPILAN UMUM</t>
  </si>
  <si>
    <t>KETERAMPILAN KHUSUS</t>
  </si>
  <si>
    <t>S1</t>
  </si>
  <si>
    <t>S2</t>
  </si>
  <si>
    <t>S3</t>
  </si>
  <si>
    <t>S4</t>
  </si>
  <si>
    <t>S5</t>
  </si>
  <si>
    <t>S6</t>
  </si>
  <si>
    <t>S7</t>
  </si>
  <si>
    <t>S8</t>
  </si>
  <si>
    <t>S9</t>
  </si>
  <si>
    <t>S10</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</si>
  <si>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</si>
  <si>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</si>
  <si>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</si>
  <si>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</si>
  <si>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</si>
  <si>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</si>
  <si>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</si>
  <si>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</si>
  <si>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</si>
  <si>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</si>
  <si>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</si>
  <si>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</si>
  <si>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</si>
  <si>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</si>
  <si>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</si>
  <si>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</si>
  <si>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</si>
  <si>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</si>
  <si>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</si>
  <si>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</si>
  <si>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</si>
  <si>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</si>
  <si>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</si>
  <si>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</si>
  <si>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</si>
  <si>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</si>
  <si>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</si>
  <si>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</si>
  <si>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</si>
  <si>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</si>
  <si>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</si>
  <si>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</si>
  <si>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</si>
  <si>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</si>
  <si>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</si>
  <si>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</si>
  <si>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</si>
  <si>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</si>
  <si>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</si>
  <si>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</si>
  <si>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</si>
  <si>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</si>
  <si>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</si>
  <si>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</si>
  <si>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</si>
  <si>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Pilihan 1</t>
  </si>
  <si>
    <t>MK Pilihan 2</t>
  </si>
  <si>
    <t>MK Pilihan 3</t>
  </si>
  <si>
    <t>MK Pilihan 4</t>
  </si>
  <si>
    <t>MK Pilihan 5</t>
  </si>
  <si>
    <t>MK Pilihan 6</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</si>
  <si>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</si>
  <si>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</si>
  <si>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</si>
  <si>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</si>
  <si>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</si>
  <si>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</si>
  <si>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</si>
  <si>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</si>
  <si>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</si>
  <si>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</si>
  <si>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</si>
  <si>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CAPAIAN PEMBELAJARAN (CP)</t>
  </si>
  <si>
    <t>Mampu menerapkan pemikiran logis kritis inovatif bermutu dan terukur dala meakukan pekerjaan yang spesifik dibidang keahliannya serta sesuai dengan standart kompetensi kerja bidang yang bersangkutan</t>
  </si>
  <si>
    <t>Mampu menunjukkan kinerja mandiri bermutu dan terukur</t>
  </si>
  <si>
    <t>Mampu mengkaji kasus penerapan ilmu pengetahuan dan teknologi yang memperhatikan dan menerapakn nilai humainora sesuai dengan bidang keahliannya dalam rangka mebghasilkan prototype, prosedur baku desain atau karya seni.</t>
  </si>
  <si>
    <t>Mampu menyusun hasil kajian tersebut diatas dalm bentuk kertas kerja spesifikasi desain atau esai seni dan mengunggahnya dalam laman perguruan tinggi</t>
  </si>
  <si>
    <t>Mampu mengambil keputusan secara tepat berdasarkan prosedur baku, spesifikasi desain, persyaratan keselaamatn dan keamanan kerja dalam melakukan supervisi dan evaluasi pada pekerjaannya</t>
  </si>
  <si>
    <t>Mampu memelihara dan mengembangkan jaringan kerja sama di dalam maupun di luar lembaganya</t>
  </si>
  <si>
    <t>Mampu bertanggungjawab atas pencaapaian hasil kerja kelompok dan melakukan supervisi dan evaluasi terhadap penyelesaian pekerjaan yang ditugaskan kepaad pekerja yang bekerja di bawah taggungjawabnya</t>
  </si>
  <si>
    <t>Mampu mendokumentasikan menyimpan dan mengamankan serat menemukan kembali data untuk menjamin kesahian dan mencegah plagiasi</t>
  </si>
  <si>
    <t>KU1</t>
  </si>
  <si>
    <t>KU2</t>
  </si>
  <si>
    <t>KU3</t>
  </si>
  <si>
    <t>KU4</t>
  </si>
  <si>
    <t>KU5</t>
  </si>
  <si>
    <t>KU6</t>
  </si>
  <si>
    <t>KU7</t>
  </si>
  <si>
    <t>KU8</t>
  </si>
  <si>
    <t>KU9</t>
  </si>
  <si>
    <t>KK1</t>
  </si>
  <si>
    <t>KK3</t>
  </si>
  <si>
    <t>KK4</t>
  </si>
  <si>
    <t>KK5</t>
  </si>
  <si>
    <t>KK2</t>
  </si>
  <si>
    <t>Dapat berperan sebagai warga negara yang bangga dan cinta tanah air, memiliki nasionalisme serta rasa tanggungjawab pada negara dan bangsa;</t>
  </si>
  <si>
    <t>Dapat berkontribusi dalam peningkatan mutu kehidupan bermasyarakat, berbangsa, dan bernegara berdasarkan Pancasila;</t>
  </si>
  <si>
    <t>Dapat bekerja sama dan memiliki kepekaan sosial serta kepedulian terhadap masyarakat dan lingkungan;</t>
  </si>
  <si>
    <t>Dapat menghargai keanekaragaman budaya, pandangan, agama, dan kepercayaan, serta pendapat atau temuan orisinal orang lain;</t>
  </si>
  <si>
    <t>Taat hukum dan disiplin dalam kehidupan bermasyarakat dan bernegara;</t>
  </si>
  <si>
    <t>Menunjukkan sikap bertanggungjawab atas pekerjaan di bidang keahliannya secara mandiri;</t>
  </si>
  <si>
    <t>Menginternalisasi nilai, norma, dan etika akademik;</t>
  </si>
  <si>
    <t>Menginternalisasi semangat kemandirian, kejuangan, dan kewirausahaan.</t>
  </si>
  <si>
    <t>Bertakwa kepada Tuhan Yang Maha Esa dan mampu menunjukkan sikap religius</t>
  </si>
  <si>
    <t>Menjunjung tinggi nilai kemanusiaan dalam menjalankan tugas berdasarkan agama, moral dan etika;</t>
  </si>
  <si>
    <t>KK6</t>
  </si>
  <si>
    <t xml:space="preserve">Menganalisis dan mengembangkan sistem serta prosedur yang berkaitan dengan sistem dan jaringan komputer serta memberikan rekomendasi yang berkaitan dengan sistem komputer yang lebih efisien dan efektif. </t>
  </si>
  <si>
    <t>Membangun sistem jaringan komputer dan sistem keamanannya serta melakukan pengelolaan secara kontinu terhadap proteksi profil yang ada.</t>
  </si>
  <si>
    <t xml:space="preserve">PENENTUAN CP dan BAHAN KAJIAN </t>
  </si>
  <si>
    <t>SIKAP</t>
  </si>
  <si>
    <t>KODE</t>
  </si>
  <si>
    <t>AIK</t>
  </si>
  <si>
    <t>Bahasa Indonesia</t>
  </si>
  <si>
    <t>Bahasa Inggris</t>
  </si>
  <si>
    <t>mampu melakukan proses evaluasi diri terhadap kelompok kerja yang berada di bawah tanggung jawabnya, dan mampu mengelola pembelajaran secara mandiri;</t>
  </si>
  <si>
    <t>Etika Profesi</t>
  </si>
  <si>
    <t>Jaringan dan Komunikasi (NC)</t>
  </si>
  <si>
    <t>Pengembangan Berbasis Platform(PBD)</t>
  </si>
  <si>
    <t>Dasar-dasar Pengembangan Perangkat Lunak (SDF)</t>
  </si>
  <si>
    <t>Rekayasa Perangkat Lunak (SE)</t>
  </si>
  <si>
    <t>Sistem Cerdas</t>
  </si>
  <si>
    <t>Rekayasa Perangkat Lunak</t>
  </si>
  <si>
    <t>Mampu membuat     dan     mengembangkan     aplikasi     grafik, visualisasi grafik dan multimedia.</t>
  </si>
  <si>
    <t>Pembentukan Karakter</t>
  </si>
  <si>
    <t>Matematika dan Statistika</t>
  </si>
  <si>
    <t>Algoritma dan Pemrograman</t>
  </si>
  <si>
    <t>Sistem Terdistribusi</t>
  </si>
  <si>
    <t>Multimedia</t>
  </si>
  <si>
    <t>Expert Sistem</t>
  </si>
  <si>
    <t>Arsitektur dan Jaringan Komputer</t>
  </si>
  <si>
    <t>Grafik Komputer dan Multimedia</t>
  </si>
  <si>
    <t>Komputasi Paralel dan Terdistribusi (PD)</t>
  </si>
  <si>
    <t>Manajemen Informasi (IM)</t>
  </si>
  <si>
    <t>Memiliki pengetahuan yang memadai terkait dengan cara kerja sistem komputer dan mampu merancang dan mengembangkan berbagai algoritma/metode untuk memecahkan masalah.</t>
  </si>
  <si>
    <t>Mempunyai pengetahuan dalam mengembangkan algoritma/metode yang diimplementasikan dalam perangkat lunak berbasis komputer.</t>
  </si>
  <si>
    <t>Menguasai konsep teoritis di bidang Informatika,  khususnya di bidang teori komputasi, komputasi cerdas, jaringan komputer, teknologi web, teknologi mobile, sistem informasi, dan basis data.</t>
  </si>
  <si>
    <t>P1</t>
  </si>
  <si>
    <t>P2</t>
  </si>
  <si>
    <t>P3</t>
  </si>
  <si>
    <t>Mampu secara kreatif dan inovatif memformulasikan pemecahan  masalah dengan memanfaatkan teknik komputasi dan teknologi informasi berbasis konsep-konsep yang relevan dan dengan memanfaatkan tool pemodelan tepat.</t>
  </si>
  <si>
    <t>Mampu membangun program komputer untuk mengimplementasikan pemecahan masalah, dan dengan memanfaatkan framework, atau teknologi informasi yang terkini (up to date).</t>
  </si>
  <si>
    <t xml:space="preserve">Mampu bekerja sama dalam tim pembangunan perangkat lunak atau sistem informasi skala menengah/besar dengan menerapkan/mengadopsi konsep rekayasa perangkat lunak atau sistem informasi yang tepat/sesuai. </t>
  </si>
  <si>
    <t>Technopreneur</t>
  </si>
  <si>
    <t>Logika dan Algoritma</t>
  </si>
  <si>
    <t>oop</t>
  </si>
  <si>
    <t>Kalkulus</t>
  </si>
  <si>
    <t>Aljabar Linear</t>
  </si>
  <si>
    <t>Matematika Diskrit</t>
  </si>
  <si>
    <t>KAJIAN YANG DIPERLUKAN</t>
  </si>
  <si>
    <t>Pemrograman Game</t>
  </si>
  <si>
    <t>Muamalah</t>
  </si>
  <si>
    <t>E-Commerce</t>
  </si>
  <si>
    <t>Cost and Benefit  Analysis</t>
  </si>
  <si>
    <t>Matakuliah</t>
  </si>
  <si>
    <t>Pemrograman Terdistribusi</t>
  </si>
  <si>
    <t>Basis Data</t>
  </si>
  <si>
    <t>Technopreneurship</t>
  </si>
  <si>
    <t>Kewarganegaraan</t>
  </si>
  <si>
    <t>Keimanan dan Kemanusiaan</t>
  </si>
  <si>
    <t>Ibadah, Akhlak, dan Muamalah</t>
  </si>
  <si>
    <t>Kemuhammadiyahan</t>
  </si>
  <si>
    <t>Kuliah Kerja Nyata</t>
  </si>
  <si>
    <t>Matkul Pilihan 4</t>
  </si>
  <si>
    <t>Matkul Pilihan 5</t>
  </si>
  <si>
    <t xml:space="preserve">PENGAMANAN SISTEM KOMPUTER </t>
  </si>
  <si>
    <t>FORENSIK DIGITAL</t>
  </si>
  <si>
    <t>ETICHAL HACKING</t>
  </si>
  <si>
    <t>JARINGAN NIRKABEL DAN SISTEM BERGERAK</t>
  </si>
  <si>
    <t xml:space="preserve">PEMROGRAMAN TERDISTRIBUSI </t>
  </si>
  <si>
    <t>LOGIKA FUZZY</t>
  </si>
  <si>
    <t>MACHINE LEARNING</t>
  </si>
  <si>
    <t>SISTEM PAKAR</t>
  </si>
  <si>
    <t>JARINGAN SYARAF TIRUAN</t>
  </si>
  <si>
    <t>ALGORITMA GENETIKA</t>
  </si>
  <si>
    <t>KOMPUTASI EVOLUSIONER</t>
  </si>
  <si>
    <t>PENCARIAN DAN TEMU KEMBALI INFORMASI</t>
  </si>
  <si>
    <t xml:space="preserve">SISTEM PENDUKUNG KEPUTUSAN </t>
  </si>
  <si>
    <t>WEB DAN TEXT MINING</t>
  </si>
  <si>
    <t>MANAJEMEN PROYEK TEKNOLOGI INFORMASI</t>
  </si>
  <si>
    <t xml:space="preserve">DATA MINING </t>
  </si>
  <si>
    <t xml:space="preserve">SISTEM INFORMASI GEOGRAFIS </t>
  </si>
  <si>
    <t>ANIMASI KOMPUTER</t>
  </si>
  <si>
    <t>PEMROGRAMAN GAME</t>
  </si>
  <si>
    <t>PEMODELAN GAME</t>
  </si>
  <si>
    <t>DESAIN DAN KOMUNIKASI VISUAL</t>
  </si>
  <si>
    <t>DESAIN DAN APLIKASI MULTIMEDIA</t>
  </si>
  <si>
    <t>PENGAJARAN BERBANTUAN KOMPUTER</t>
  </si>
  <si>
    <t>Kemanusiaan</t>
  </si>
  <si>
    <t>Keimanan</t>
  </si>
  <si>
    <t>Ibadah, Akhlak</t>
  </si>
  <si>
    <t>sejarah Islam</t>
  </si>
  <si>
    <t>Islam</t>
  </si>
  <si>
    <t>Sains dan Teknologi</t>
  </si>
  <si>
    <t>Ibadah, Akhlak dan Muamalah</t>
  </si>
  <si>
    <t>Islam Sains dan Teknologi</t>
  </si>
  <si>
    <t>Kajian sejarah bangsa</t>
  </si>
  <si>
    <t>dasar negara</t>
  </si>
  <si>
    <t>ideologi negara</t>
  </si>
  <si>
    <t>simbol pancasila</t>
  </si>
  <si>
    <t>identitas nasional</t>
  </si>
  <si>
    <t>HAM</t>
  </si>
  <si>
    <t>Demokrasi</t>
  </si>
  <si>
    <t>Penegakan Hukum</t>
  </si>
  <si>
    <t>Permasalahan di masyarakat</t>
  </si>
  <si>
    <t>Karakter B Indo</t>
  </si>
  <si>
    <t>Menyusun Karya Ilmiah</t>
  </si>
  <si>
    <t>Sruktur tata bahasa</t>
  </si>
  <si>
    <t>komunikasi lisan</t>
  </si>
  <si>
    <t>Kode Etik</t>
  </si>
  <si>
    <t xml:space="preserve">Professionalisme Kerja </t>
  </si>
  <si>
    <t>Etika Komunikasi</t>
  </si>
  <si>
    <t>Pengalaman Lapangan</t>
  </si>
  <si>
    <t>Praktik Kerja</t>
  </si>
  <si>
    <t>PKL</t>
  </si>
  <si>
    <t>Pengabdian Masyarakat</t>
  </si>
  <si>
    <t>Pemberdayaan Masyarakat</t>
  </si>
  <si>
    <t>Penelitian</t>
  </si>
  <si>
    <t>Kajian Teori</t>
  </si>
  <si>
    <t>Metode Penelitian</t>
  </si>
  <si>
    <t>Analisis Hasil</t>
  </si>
  <si>
    <t>Dasar penelitian Informatika</t>
  </si>
  <si>
    <t>Pengambilan data penelitian</t>
  </si>
  <si>
    <t>Hasil penelitian</t>
  </si>
  <si>
    <t>Publikasi Ilmiah</t>
  </si>
  <si>
    <t>Rencana Bisnis</t>
  </si>
  <si>
    <t>P4</t>
  </si>
  <si>
    <t>Menguasai metodologi dan teknik serta implementasi penelitian bidang Informatika.</t>
  </si>
  <si>
    <t>1</t>
  </si>
  <si>
    <t>Struktur Data</t>
  </si>
  <si>
    <t>Bahasa Pemrograman</t>
  </si>
  <si>
    <t>Algoritma dan Struktur Data</t>
  </si>
  <si>
    <t>Pemrograman Web</t>
  </si>
  <si>
    <t>Pemrograman Mobile</t>
  </si>
  <si>
    <t>Pemrograman Berorientasi Objek</t>
  </si>
  <si>
    <t>Android</t>
  </si>
  <si>
    <t>IOS</t>
  </si>
  <si>
    <t>Server Web</t>
  </si>
  <si>
    <t xml:space="preserve">Fungsi </t>
  </si>
  <si>
    <t>Integral</t>
  </si>
  <si>
    <t>Matrik</t>
  </si>
  <si>
    <t>Sistem Persamaan Linear</t>
  </si>
  <si>
    <t>Vektor</t>
  </si>
  <si>
    <t>Operasi Baris Elementer</t>
  </si>
  <si>
    <t>Graph</t>
  </si>
  <si>
    <t>Tree</t>
  </si>
  <si>
    <t>Peluang</t>
  </si>
  <si>
    <t>Variabel Acak</t>
  </si>
  <si>
    <t>Distribusi Peluang</t>
  </si>
  <si>
    <t>Regresi</t>
  </si>
  <si>
    <t>Interpolasi</t>
  </si>
  <si>
    <t>Statistika &amp; Probabilitas</t>
  </si>
  <si>
    <t>Finite Automata</t>
  </si>
  <si>
    <t xml:space="preserve">Pushdown Automata </t>
  </si>
  <si>
    <t xml:space="preserve">Context Free Grammar </t>
  </si>
  <si>
    <t>Turing Machine</t>
  </si>
  <si>
    <t>Teori Bahasa dan Otomata</t>
  </si>
  <si>
    <t>Differensial</t>
  </si>
  <si>
    <t>Turunan Numerik</t>
  </si>
  <si>
    <t>Metode Numerik</t>
  </si>
  <si>
    <t xml:space="preserve">konsep sistem operasi </t>
  </si>
  <si>
    <t>struktur sistem operasi</t>
  </si>
  <si>
    <t>Manajemen Memori</t>
  </si>
  <si>
    <t>Keamanan dan Proteksi Sistem Operasi</t>
  </si>
  <si>
    <t>Sistem Operasi</t>
  </si>
  <si>
    <t>OSI Layer</t>
  </si>
  <si>
    <t>Keamanan Jaringan</t>
  </si>
  <si>
    <t>Pemrograman Soket</t>
  </si>
  <si>
    <t>Jaringan Komputer</t>
  </si>
  <si>
    <t>Evolusi Komputer</t>
  </si>
  <si>
    <t>Komponen Komputer</t>
  </si>
  <si>
    <t>Sistem BUS dan input/output</t>
  </si>
  <si>
    <t>Teknologi Dasar Memori Komputer</t>
  </si>
  <si>
    <t>Arsitektur dan Organisasi Komputer</t>
  </si>
  <si>
    <t>Teknik Pengumpulan Data</t>
  </si>
  <si>
    <t>TPS dan Decision Tables</t>
  </si>
  <si>
    <t>Management Information System dan Analytical Processing</t>
  </si>
  <si>
    <t>Sistem Informasi</t>
  </si>
  <si>
    <t>Logika Game</t>
  </si>
  <si>
    <t>Teknik Menggambar Komputer</t>
  </si>
  <si>
    <t>Pemanfaatan Aplikasi Multimedia</t>
  </si>
  <si>
    <t>Dasar Animasi</t>
  </si>
  <si>
    <t>Jenis Animasi Komputer</t>
  </si>
  <si>
    <t>Animasi Komputer</t>
  </si>
  <si>
    <t>Titik dan Palet Warna</t>
  </si>
  <si>
    <t>Berbagai algoritma garis</t>
  </si>
  <si>
    <t>Algoritma Pembuatan Bidang</t>
  </si>
  <si>
    <t>Algoritma Pewarnaan</t>
  </si>
  <si>
    <t>Konsep Grafika 3D</t>
  </si>
  <si>
    <t>Grafika Komputer</t>
  </si>
  <si>
    <t>Definisi Kecerdasan Mesin</t>
  </si>
  <si>
    <t>Searching</t>
  </si>
  <si>
    <t>Algoritma Genetika case in Searching</t>
  </si>
  <si>
    <t>Algoritma Genetika case in learning</t>
  </si>
  <si>
    <t>Kecerdasan Buatan</t>
  </si>
  <si>
    <t>Computer Vision</t>
  </si>
  <si>
    <t>Konvolusi</t>
  </si>
  <si>
    <t>Dithering</t>
  </si>
  <si>
    <t>Operasi Geomatri</t>
  </si>
  <si>
    <t>Digital Image</t>
  </si>
  <si>
    <t>Citra Digital</t>
  </si>
  <si>
    <t>Konsep DBMS</t>
  </si>
  <si>
    <t>Storage dan File Structure</t>
  </si>
  <si>
    <t>SQL (DDL, DML, kueri)</t>
  </si>
  <si>
    <t>Relational</t>
  </si>
  <si>
    <t>Perancangan basisdata</t>
  </si>
  <si>
    <t>Analisis Kebutuhan Perangkat Lunak</t>
  </si>
  <si>
    <t>Data Flow Diagram</t>
  </si>
  <si>
    <t>Desain Interaksi</t>
  </si>
  <si>
    <t>User Interface (UI)</t>
  </si>
  <si>
    <t>User Experience (UX)</t>
  </si>
  <si>
    <t>User and Task Analysis</t>
  </si>
  <si>
    <t>Interaksi Manusia dan Komputer</t>
  </si>
  <si>
    <t>Dasar Pemrograman Web</t>
  </si>
  <si>
    <t>No</t>
  </si>
  <si>
    <t>CAPAIAN PEMBELAJARAN</t>
  </si>
  <si>
    <t>To KNOW</t>
  </si>
  <si>
    <t>To DO</t>
  </si>
  <si>
    <t>To BE</t>
  </si>
  <si>
    <t>To LIVE TOGETHER</t>
  </si>
  <si>
    <t>teori, konsep teoritis,prinsip</t>
  </si>
  <si>
    <t>psikomotor</t>
  </si>
  <si>
    <t>soft skills</t>
  </si>
  <si>
    <t>soft skills sosial</t>
  </si>
  <si>
    <t>(4)</t>
  </si>
  <si>
    <t>(5)</t>
  </si>
  <si>
    <t>(6)</t>
  </si>
  <si>
    <t>SIKAP DAN TATA NILAI</t>
  </si>
  <si>
    <t>berperan sebagai warga negara yang bangga dan cinta tanah air, memiliki nasionalisme serta rasa tanggungjawab pada negara dan bangsa;</t>
  </si>
  <si>
    <t>CAPAIAN PEMBELAJARAN/ LEARNING OUTCOME</t>
  </si>
  <si>
    <t>KKNI (SKL/CPL/LO)</t>
  </si>
  <si>
    <t>SNPT</t>
  </si>
  <si>
    <t>ULO PENCIRI PT</t>
  </si>
  <si>
    <t>PLO KHUSUS ASPRO</t>
  </si>
  <si>
    <t>LO FINISH PRODI INFORMATIKA</t>
  </si>
  <si>
    <t>PROFIL:</t>
  </si>
  <si>
    <t>KETRAMPILAN UMUM</t>
  </si>
  <si>
    <t>√</t>
  </si>
  <si>
    <t xml:space="preserve">menganalisis dan merancang model/ rencana bisnis peluang karir kewirausahaan di bidang teknologi informasi dan mewujudkannya dalam perusahaan skala kecil (starup company)  </t>
  </si>
  <si>
    <t xml:space="preserve">Mampu memberikan solusi yang optimal dari hasil evaluasi pada existing sistem menggunakan manual prosedur/algoritma dan Teknologi Informasi yang tepat serta bisa diuji secara terukur.
</t>
  </si>
  <si>
    <t>Mampu merancang, mengelola, memelihara, memonitoring dan troubleshooting terhadap perangkat lunak dan perangkat keras yang digunakan dalam jaringan komputer</t>
  </si>
  <si>
    <t>Akuntansi</t>
  </si>
  <si>
    <t>Pengantar Teknologi Informasi</t>
  </si>
  <si>
    <t>Sistem Digital</t>
  </si>
  <si>
    <t>Teknik Optimasi</t>
  </si>
  <si>
    <t>Seminar</t>
  </si>
  <si>
    <t>Pengembangan Aplikasi Berbasis Web</t>
  </si>
  <si>
    <t>Audit Sistem</t>
  </si>
  <si>
    <t>Menganalisis</t>
  </si>
  <si>
    <t>ISLAM SAINS DAN TEKNOLOGI</t>
  </si>
  <si>
    <t>SEMESTER</t>
  </si>
  <si>
    <t>2</t>
  </si>
  <si>
    <t>3</t>
  </si>
  <si>
    <t>4</t>
  </si>
  <si>
    <t>58 makul (100%)</t>
  </si>
  <si>
    <t>5 makul (7%)</t>
  </si>
  <si>
    <t>6 makul (12%)</t>
  </si>
  <si>
    <t>Spesialis Sistem Cerdas</t>
  </si>
  <si>
    <t>Spesialis Jaringan Komputer</t>
  </si>
  <si>
    <t>Konsultan IT</t>
  </si>
  <si>
    <t>Pengembang Perangkat Lunak</t>
  </si>
  <si>
    <t>Menganalisis, merancang, mengelola dan memelihara perangkat lunak</t>
  </si>
  <si>
    <t>Menganalisis, merancang, mengelola dan memelihara perangkat lunak berbasis sistem cerdas</t>
  </si>
  <si>
    <t>5</t>
  </si>
  <si>
    <t>6</t>
  </si>
  <si>
    <t>Visi</t>
  </si>
  <si>
    <r>
      <t xml:space="preserve">Menjadi Program Studi Informatika yang Unggul dan Inovatif dalam </t>
    </r>
    <r>
      <rPr>
        <b/>
        <sz val="12"/>
        <color indexed="8"/>
        <rFont val="Century"/>
        <family val="1"/>
      </rPr>
      <t xml:space="preserve">Pengembangan Teknologi Informatika Berbasis Potensi Lokal </t>
    </r>
    <r>
      <rPr>
        <sz val="12"/>
        <color indexed="8"/>
        <rFont val="Century"/>
        <family val="1"/>
      </rPr>
      <t>dan Pengembangan IPTEKS Berdasarkan Nilai-nilai Islam untuk Kesejahteraan Masyarakat</t>
    </r>
  </si>
  <si>
    <t>Bahasa Inggris Teknik</t>
  </si>
  <si>
    <t xml:space="preserve">Bahasa Inggris </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</si>
  <si>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</si>
  <si>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</si>
  <si>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</si>
  <si>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</si>
  <si>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</si>
  <si>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</si>
  <si>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</si>
  <si>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</si>
  <si>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</si>
  <si>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</si>
  <si>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</si>
  <si>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</si>
  <si>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</si>
  <si>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</si>
  <si>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</si>
  <si>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</si>
  <si>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</si>
  <si>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</si>
  <si>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</si>
  <si>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</si>
  <si>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</si>
  <si>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</si>
  <si>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</si>
  <si>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</si>
  <si>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</si>
  <si>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</si>
  <si>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 xml:space="preserve">Keimanusiaan dan Keimanan </t>
  </si>
  <si>
    <t>Magang Industri</t>
  </si>
  <si>
    <t>Metodologi Penelitian</t>
  </si>
  <si>
    <t>MATA KULIAH PENDUKUNG KEUNGGULAN PRODI (Pengembangan Teknologi Informatika Berbasis Potensi Lokal)</t>
  </si>
  <si>
    <t>SKS Akhir</t>
  </si>
  <si>
    <t>SKS Sementara</t>
  </si>
  <si>
    <t>-</t>
  </si>
  <si>
    <t>Semester</t>
  </si>
  <si>
    <t>Rekonstruksi RPS =1 sks</t>
  </si>
  <si>
    <t>42 makul (80%)</t>
  </si>
  <si>
    <t>Ibadah Akhlak dan Muamalah</t>
  </si>
  <si>
    <t>Pemrograman Berbasis Web</t>
  </si>
  <si>
    <t>Statistika dan Probabilitas</t>
  </si>
  <si>
    <t>Mata Kuliah Pilihan 1</t>
  </si>
  <si>
    <t>Mata Kuliah Pilihan 2</t>
  </si>
  <si>
    <t>Mata Kuliah Pilihan 3</t>
  </si>
  <si>
    <t>Pengolahan Citra Digital</t>
  </si>
  <si>
    <t xml:space="preserve">Pengamanan Sistem Komputer </t>
  </si>
  <si>
    <t>Forensik Digital</t>
  </si>
  <si>
    <t>Etichal Hacking</t>
  </si>
  <si>
    <t>Jaringan Nirkabel Dan Sistem Bergerak</t>
  </si>
  <si>
    <t xml:space="preserve">Pemrograman Terdistribusi </t>
  </si>
  <si>
    <t>Logika Fuzzy</t>
  </si>
  <si>
    <t>Machine Learning</t>
  </si>
  <si>
    <t>Sistem Pakar</t>
  </si>
  <si>
    <t>Jaringan Syaraf Tiruan</t>
  </si>
  <si>
    <t>Algoritma Genetika</t>
  </si>
  <si>
    <t>Komputasi Evolusioner</t>
  </si>
  <si>
    <t>Pencarian Dan Temu Kembali Informasi</t>
  </si>
  <si>
    <t xml:space="preserve">Sistem Pendukung Keputusan </t>
  </si>
  <si>
    <t>Web Dan Text Mining</t>
  </si>
  <si>
    <t>Manajemen Proyek Teknologi Informasi</t>
  </si>
  <si>
    <t xml:space="preserve">Data Mining </t>
  </si>
  <si>
    <t xml:space="preserve">Sistem Informasi Geografis </t>
  </si>
  <si>
    <t>Pemodelan Game</t>
  </si>
  <si>
    <t>Desain Dan Komunikasi Visual</t>
  </si>
  <si>
    <t>Desain Dan Aplikasi Multimedia</t>
  </si>
  <si>
    <t>Pengajaran Berbantuan Komputer</t>
  </si>
  <si>
    <t>Seminar Proposal</t>
  </si>
  <si>
    <t>Metodologi  Penelitian</t>
  </si>
  <si>
    <t xml:space="preserve">Seminar Proposal </t>
  </si>
  <si>
    <t>p</t>
  </si>
  <si>
    <t>T</t>
  </si>
  <si>
    <t>Kode MK</t>
  </si>
  <si>
    <t xml:space="preserve">Nama MK </t>
  </si>
  <si>
    <t>INF19101</t>
  </si>
  <si>
    <t>INF19102</t>
  </si>
  <si>
    <t>INF19103</t>
  </si>
  <si>
    <t>INF19104</t>
  </si>
  <si>
    <t>INF19105</t>
  </si>
  <si>
    <t>INF19106</t>
  </si>
  <si>
    <t>INF19107</t>
  </si>
  <si>
    <t>INF19208</t>
  </si>
  <si>
    <t>INF19209</t>
  </si>
  <si>
    <t>INF19210</t>
  </si>
  <si>
    <t>INF19211</t>
  </si>
  <si>
    <t>INF19212</t>
  </si>
  <si>
    <t>INF19213</t>
  </si>
  <si>
    <t>INF19214</t>
  </si>
  <si>
    <t>INF19315</t>
  </si>
  <si>
    <t>INF19316</t>
  </si>
  <si>
    <t>INF19317</t>
  </si>
  <si>
    <t>INF19318</t>
  </si>
  <si>
    <t>INF19319</t>
  </si>
  <si>
    <t>INF19320</t>
  </si>
  <si>
    <t>INF19321</t>
  </si>
  <si>
    <t>INF19423</t>
  </si>
  <si>
    <t>INF19424</t>
  </si>
  <si>
    <t>INF19425</t>
  </si>
  <si>
    <t>INF19426</t>
  </si>
  <si>
    <t>INF19427</t>
  </si>
  <si>
    <t>INF19529</t>
  </si>
  <si>
    <t>INF19530</t>
  </si>
  <si>
    <t>INF19531</t>
  </si>
  <si>
    <t>INF19532</t>
  </si>
  <si>
    <t>INF19533</t>
  </si>
  <si>
    <t>INF19635</t>
  </si>
  <si>
    <t>INF19636</t>
  </si>
  <si>
    <t>INF19637</t>
  </si>
  <si>
    <t xml:space="preserve">KODE </t>
  </si>
  <si>
    <t>INF19755</t>
  </si>
  <si>
    <t>INF19756</t>
  </si>
  <si>
    <t>INF19752</t>
  </si>
  <si>
    <t>INF19753</t>
  </si>
  <si>
    <t>INF19754</t>
  </si>
  <si>
    <t>SIFAT MK</t>
  </si>
  <si>
    <t>P</t>
  </si>
  <si>
    <t xml:space="preserve">Kemanusiaan dan Keimanan </t>
  </si>
  <si>
    <t>Sains dan Teknologi Islam</t>
  </si>
  <si>
    <t>Mata Kuliah Pilihan 4</t>
  </si>
  <si>
    <t>Mata Kuliah Pilihan 5</t>
  </si>
  <si>
    <t>LAP</t>
  </si>
  <si>
    <t>INF19638</t>
  </si>
  <si>
    <t>INF19639</t>
  </si>
  <si>
    <t>INF19640</t>
  </si>
  <si>
    <t>INF19641</t>
  </si>
  <si>
    <t>INF19642</t>
  </si>
  <si>
    <t>INF19643</t>
  </si>
  <si>
    <t>INF19644</t>
  </si>
  <si>
    <t>INF19645</t>
  </si>
  <si>
    <t>INF19646</t>
  </si>
  <si>
    <t>INF19647</t>
  </si>
  <si>
    <t>INF19648</t>
  </si>
  <si>
    <t>INF19649</t>
  </si>
  <si>
    <t>INF19751</t>
  </si>
  <si>
    <t>INF19757</t>
  </si>
  <si>
    <t>INF19758</t>
  </si>
  <si>
    <t>INF19759</t>
  </si>
  <si>
    <t>INF19760</t>
  </si>
  <si>
    <t>INF19761</t>
  </si>
  <si>
    <t>INF19762</t>
  </si>
  <si>
    <t>INF19763</t>
  </si>
  <si>
    <t>INF19764</t>
  </si>
  <si>
    <t>INF19866</t>
  </si>
  <si>
    <t>INF19422</t>
  </si>
  <si>
    <t>INF19528</t>
  </si>
  <si>
    <t>INF19634</t>
  </si>
  <si>
    <t>INF19750</t>
  </si>
  <si>
    <t>INF19865</t>
  </si>
  <si>
    <t xml:space="preserve">Teori Bahasa dan Automata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</si>
</sst>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0.0"/>
    <numFmt numFmtId="166" formatCode="_-* #,##0_-;\-* #,##0_-;_-* &quot;-&quot;??_-;_-@_-"/>
  </numFmts>
  <fonts count="68"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2"/>
      <color indexed="8"/>
      <name val="Times New Roman"/>
      <family val="1"/>
    </font>
    <font>
      <sz val="12"/>
      <name val="Times New Roman"/>
      <family val="1"/>
    </font>
    <font>
      <b/>
      <sz val="14"/>
      <color indexed="8"/>
      <name val="Calibri"/>
      <family val="2"/>
    </font>
    <font>
      <sz val="12"/>
      <color rgb="FF000000"/>
      <name val="Times New Roman"/>
      <family val="1"/>
    </font>
    <font>
      <sz val="12"/>
      <color indexed="8"/>
      <name val="Century"/>
      <family val="1"/>
    </font>
    <font>
      <b/>
      <sz val="12"/>
      <color indexed="8"/>
      <name val="Century"/>
      <family val="1"/>
    </font>
    <font>
      <sz val="11"/>
      <color theme="1"/>
      <name val="Times New Roman"/>
      <family val="1"/>
    </font>
    <font>
      <sz val="11"/>
      <color theme="1"/>
      <name val="Calibri"/>
      <family val="2"/>
      <charset val="1"/>
      <scheme val="minor"/>
    </font>
    <font>
      <b/>
      <sz val="11"/>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color indexed="9"/>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sz val="12"/>
      <color theme="1"/>
      <name val="Calibri"/>
      <family val="2"/>
      <scheme val="minor"/>
    </font>
    <font>
      <sz val="12"/>
      <name val="Century"/>
      <family val="1"/>
    </font>
    <font>
      <b/>
      <sz val="14"/>
      <color indexed="8"/>
      <name val="Times New Roman"/>
      <family val="1"/>
    </font>
    <font>
      <b/>
      <i/>
      <sz val="10"/>
      <color indexed="8"/>
      <name val="Times New Roman"/>
      <family val="1"/>
    </font>
    <font>
      <sz val="11"/>
      <color rgb="FF000000"/>
      <name val="Times New Roman"/>
      <family val="1"/>
    </font>
    <font>
      <b/>
      <sz val="18"/>
      <color indexed="8"/>
      <name val="Times New Roman"/>
      <family val="1"/>
    </font>
    <font>
      <sz val="11"/>
      <color indexed="8"/>
      <name val="Century"/>
      <family val="1"/>
    </font>
    <font>
      <sz val="11"/>
      <name val="Times New Roman"/>
      <family val="1"/>
    </font>
    <font>
      <sz val="11"/>
      <color theme="1"/>
      <name val="Calibri"/>
      <family val="2"/>
    </font>
    <font>
      <b/>
      <sz val="16"/>
      <color theme="1"/>
      <name val="Calibri"/>
      <family val="2"/>
      <scheme val="minor"/>
    </font>
    <font>
      <sz val="11"/>
      <name val="Calibri"/>
      <family val="2"/>
      <scheme val="minor"/>
    </font>
    <font>
      <sz val="11"/>
      <color indexed="8"/>
      <name val="Calibri"/>
      <family val="2"/>
      <scheme val="minor"/>
    </font>
    <font>
      <sz val="12"/>
      <color indexed="8"/>
      <name val="Calibri"/>
      <family val="2"/>
      <scheme val="minor"/>
    </font>
    <font>
      <sz val="16"/>
      <color indexed="8"/>
      <name val="Calibri"/>
      <family val="2"/>
      <scheme val="minor"/>
    </font>
    <font>
      <sz val="14"/>
      <color theme="0"/>
      <name val="Calibri"/>
      <family val="2"/>
      <scheme val="minor"/>
    </font>
    <font>
      <b/>
      <sz val="16"/>
      <color indexed="8"/>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sz val="11"/>
      <color theme="0" tint="-4.9989318521683403E-2"/>
      <name val="Calibri"/>
      <family val="2"/>
      <scheme val="minor"/>
    </font>
    <font>
      <sz val="11"/>
      <color rgb="FFFFFF00"/>
      <name val="Calibri"/>
      <family val="2"/>
      <scheme val="minor"/>
    </font>
    <font>
      <b/>
      <i/>
      <sz val="11"/>
      <color theme="1"/>
      <name val="Calibri"/>
      <family val="2"/>
      <scheme val="minor"/>
    </font>
    <font>
      <b/>
      <sz val="11"/>
      <color theme="8" tint="-0.249977111117893"/>
      <name val="Calibri"/>
      <family val="2"/>
      <scheme val="minor"/>
    </font>
    <font>
      <sz val="16"/>
      <color theme="1"/>
      <name val="Calibri"/>
      <family val="2"/>
      <scheme val="minor"/>
    </font>
    <font>
      <b/>
      <sz val="22"/>
      <color indexed="8"/>
      <name val="Calibri"/>
      <family val="2"/>
      <scheme val="minor"/>
    </font>
    <font>
      <sz val="12"/>
      <name val="Calibri"/>
      <family val="2"/>
      <scheme val="minor"/>
    </font>
    <font>
      <b/>
      <sz val="12"/>
      <color indexed="8"/>
      <name val="Calibri"/>
      <family val="2"/>
      <scheme val="minor"/>
    </font>
    <font>
      <sz val="12"/>
      <color theme="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name val="Calibri"/>
      <family val="2"/>
      <scheme val="minor"/>
    </font>
    <font>
      <b/>
      <sz val="18"/>
      <color indexed="8"/>
      <name val="Calibri"/>
      <family val="2"/>
      <scheme val="minor"/>
    </font>
  </fonts>
  <fills count="68">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indexed="27"/>
        <bgColor indexed="64"/>
      </patternFill>
    </fill>
    <fill>
      <patternFill patternType="solid">
        <fgColor indexed="13"/>
        <bgColor indexed="64"/>
      </patternFill>
    </fill>
    <fill>
      <patternFill patternType="solid">
        <fgColor theme="7" tint="0.39997558519241921"/>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FFFF66"/>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rgb="FF2C565A"/>
        <bgColor indexed="64"/>
      </patternFill>
    </fill>
    <fill>
      <patternFill patternType="solid">
        <fgColor rgb="FF3D7587"/>
        <bgColor indexed="64"/>
      </patternFill>
    </fill>
    <fill>
      <patternFill patternType="solid">
        <fgColor rgb="FF003300"/>
        <bgColor indexed="64"/>
      </patternFill>
    </fill>
    <fill>
      <patternFill patternType="solid">
        <fgColor rgb="FF336600"/>
        <bgColor indexed="64"/>
      </patternFill>
    </fill>
    <fill>
      <patternFill patternType="solid">
        <fgColor rgb="FF339966"/>
        <bgColor indexed="64"/>
      </patternFill>
    </fill>
    <fill>
      <patternFill patternType="solid">
        <fgColor rgb="FF012D0D"/>
        <bgColor indexed="64"/>
      </patternFill>
    </fill>
    <fill>
      <patternFill patternType="solid">
        <fgColor rgb="FF025E1A"/>
        <bgColor indexed="64"/>
      </patternFill>
    </fill>
    <fill>
      <patternFill patternType="solid">
        <fgColor rgb="FF04A02D"/>
        <bgColor indexed="64"/>
      </patternFill>
    </fill>
    <fill>
      <patternFill patternType="solid">
        <fgColor rgb="FF07F946"/>
        <bgColor indexed="64"/>
      </patternFill>
    </fill>
    <fill>
      <patternFill patternType="solid">
        <fgColor rgb="FF4FFB7C"/>
        <bgColor indexed="64"/>
      </patternFill>
    </fill>
    <fill>
      <patternFill patternType="solid">
        <fgColor rgb="FFADFDC2"/>
        <bgColor indexed="64"/>
      </patternFill>
    </fill>
    <fill>
      <patternFill patternType="solid">
        <fgColor rgb="FF003366"/>
        <bgColor indexed="64"/>
      </patternFill>
    </fill>
    <fill>
      <patternFill patternType="solid">
        <fgColor rgb="FF00B050"/>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rgb="FF003399"/>
        <bgColor indexed="64"/>
      </patternFill>
    </fill>
    <fill>
      <patternFill patternType="solid">
        <fgColor rgb="FF0045D0"/>
        <bgColor indexed="64"/>
      </patternFill>
    </fill>
    <fill>
      <patternFill patternType="solid">
        <fgColor rgb="FF1563FF"/>
        <bgColor indexed="64"/>
      </patternFill>
    </fill>
    <fill>
      <patternFill patternType="solid">
        <fgColor rgb="FF89B0FF"/>
        <bgColor indexed="64"/>
      </patternFill>
    </fill>
    <fill>
      <patternFill patternType="solid">
        <fgColor rgb="FFC1D6FF"/>
        <bgColor indexed="64"/>
      </patternFill>
    </fill>
    <fill>
      <patternFill patternType="solid">
        <fgColor rgb="FF0064C8"/>
        <bgColor indexed="64"/>
      </patternFill>
    </fill>
    <fill>
      <patternFill patternType="solid">
        <fgColor rgb="FF0D86FF"/>
        <bgColor indexed="64"/>
      </patternFill>
    </fill>
    <fill>
      <patternFill patternType="solid">
        <fgColor rgb="FFFF66FF"/>
        <bgColor indexed="64"/>
      </patternFill>
    </fill>
    <fill>
      <patternFill patternType="solid">
        <fgColor rgb="FFFFB9FF"/>
        <bgColor indexed="64"/>
      </patternFill>
    </fill>
    <fill>
      <patternFill patternType="solid">
        <fgColor rgb="FF9900FF"/>
        <bgColor indexed="64"/>
      </patternFill>
    </fill>
    <fill>
      <patternFill patternType="solid">
        <fgColor rgb="FFB953FF"/>
        <bgColor indexed="64"/>
      </patternFill>
    </fill>
    <fill>
      <patternFill patternType="solid">
        <fgColor rgb="FFE2B7FF"/>
        <bgColor indexed="64"/>
      </patternFill>
    </fill>
    <fill>
      <patternFill patternType="solid">
        <fgColor rgb="FFFF3300"/>
        <bgColor indexed="64"/>
      </patternFill>
    </fill>
    <fill>
      <patternFill patternType="solid">
        <fgColor rgb="FFCC0000"/>
        <bgColor indexed="64"/>
      </patternFill>
    </fill>
    <fill>
      <patternFill patternType="solid">
        <fgColor rgb="FF680000"/>
        <bgColor indexed="64"/>
      </patternFill>
    </fill>
    <fill>
      <patternFill patternType="solid">
        <fgColor rgb="FF2A0000"/>
        <bgColor indexed="64"/>
      </patternFill>
    </fill>
    <fill>
      <patternFill patternType="solid">
        <fgColor rgb="FF100000"/>
        <bgColor indexed="64"/>
      </patternFill>
    </fill>
    <fill>
      <patternFill patternType="solid">
        <fgColor theme="0" tint="-0.14999847407452621"/>
        <bgColor indexed="64"/>
      </patternFill>
    </fill>
    <fill>
      <patternFill patternType="solid">
        <fgColor rgb="FF9966FF"/>
        <bgColor indexed="64"/>
      </patternFill>
    </fill>
    <fill>
      <patternFill patternType="solid">
        <fgColor rgb="FFB973AC"/>
        <bgColor indexed="64"/>
      </patternFill>
    </fill>
    <fill>
      <patternFill patternType="solid">
        <fgColor rgb="FF92CDDC"/>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auto="1"/>
      </left>
      <right/>
      <top/>
      <bottom style="thin">
        <color auto="1"/>
      </bottom>
      <diagonal/>
    </border>
    <border>
      <left style="thin">
        <color auto="1"/>
      </left>
      <right/>
      <top style="thin">
        <color auto="1"/>
      </top>
      <bottom/>
      <diagonal/>
    </border>
  </borders>
  <cellStyleXfs count="4">
    <xf numFmtId="0" fontId="0" fillId="0" borderId="0"/>
    <xf numFmtId="43" fontId="18" fillId="0" borderId="0" applyFont="0" applyFill="0" applyBorder="0" applyAlignment="0" applyProtection="0"/>
    <xf numFmtId="0" fontId="10" fillId="0" borderId="0">
      <alignment vertical="center"/>
    </xf>
    <xf numFmtId="0" fontId="10" fillId="0" borderId="0">
      <alignment vertical="center"/>
    </xf>
  </cellStyleXfs>
  <cellXfs count="607">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15" fillId="0" borderId="0" xfId="0" applyFont="1" applyBorder="1" applyAlignment="1">
      <alignment horizontal="left" vertical="top" wrapText="1"/>
    </xf>
    <xf numFmtId="0" fontId="16" fillId="6" borderId="0" xfId="0" applyFont="1" applyFill="1" applyBorder="1" applyAlignment="1">
      <alignment horizontal="left" vertical="top" wrapText="1"/>
    </xf>
    <xf numFmtId="0" fontId="16" fillId="7" borderId="1" xfId="0" applyFont="1" applyFill="1" applyBorder="1" applyAlignment="1">
      <alignment horizontal="center" vertical="center" wrapText="1"/>
    </xf>
    <xf numFmtId="0" fontId="15" fillId="6" borderId="0" xfId="0" applyFont="1" applyFill="1" applyBorder="1" applyAlignment="1">
      <alignment horizontal="left" vertical="top" wrapText="1"/>
    </xf>
    <xf numFmtId="0" fontId="16" fillId="6" borderId="1" xfId="0" quotePrefix="1"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0" xfId="0" applyFont="1" applyBorder="1" applyAlignment="1">
      <alignment horizontal="center" vertical="top" wrapText="1"/>
    </xf>
    <xf numFmtId="0" fontId="0" fillId="0" borderId="1" xfId="0" applyBorder="1" applyAlignment="1">
      <alignment horizontal="center" vertical="center"/>
    </xf>
    <xf numFmtId="0" fontId="17" fillId="0" borderId="1" xfId="0" applyFont="1" applyFill="1" applyBorder="1" applyAlignment="1">
      <alignment horizontal="center" vertical="center"/>
    </xf>
    <xf numFmtId="0" fontId="10" fillId="0" borderId="0" xfId="2" applyAlignment="1"/>
    <xf numFmtId="0" fontId="19" fillId="11" borderId="3" xfId="2" applyFont="1" applyFill="1" applyBorder="1" applyAlignment="1">
      <alignment horizontal="center" vertical="center" wrapText="1"/>
    </xf>
    <xf numFmtId="0" fontId="19" fillId="11" borderId="1" xfId="2" applyFont="1" applyFill="1" applyBorder="1" applyAlignment="1">
      <alignment horizontal="center" vertical="center" wrapText="1"/>
    </xf>
    <xf numFmtId="164" fontId="19" fillId="11" borderId="1" xfId="1" applyNumberFormat="1" applyFont="1" applyFill="1" applyBorder="1" applyAlignment="1">
      <alignment horizontal="center" vertical="center" wrapText="1"/>
    </xf>
    <xf numFmtId="0" fontId="10" fillId="0" borderId="0" xfId="2" applyFont="1" applyAlignment="1"/>
    <xf numFmtId="0" fontId="10" fillId="0" borderId="0" xfId="2" applyAlignment="1">
      <alignment wrapText="1"/>
    </xf>
    <xf numFmtId="0" fontId="10" fillId="9" borderId="0" xfId="2" applyFill="1" applyAlignment="1">
      <alignment wrapText="1"/>
    </xf>
    <xf numFmtId="0" fontId="0" fillId="0" borderId="0" xfId="0" applyAlignment="1"/>
    <xf numFmtId="0" fontId="10" fillId="11" borderId="1" xfId="2" applyFont="1" applyFill="1" applyBorder="1" applyAlignment="1">
      <alignment horizontal="center" vertical="center"/>
    </xf>
    <xf numFmtId="0" fontId="10" fillId="0" borderId="0" xfId="2" applyFont="1" applyAlignment="1">
      <alignment horizontal="center"/>
    </xf>
    <xf numFmtId="0" fontId="19" fillId="0" borderId="1" xfId="2" applyFont="1" applyBorder="1" applyAlignment="1">
      <alignment horizontal="center" vertical="center" wrapText="1"/>
    </xf>
    <xf numFmtId="0" fontId="10" fillId="0" borderId="1" xfId="2" applyBorder="1" applyAlignment="1">
      <alignment horizontal="center" vertical="center"/>
    </xf>
    <xf numFmtId="0" fontId="10" fillId="0" borderId="0" xfId="2" applyAlignment="1">
      <alignment horizontal="center" vertical="center"/>
    </xf>
    <xf numFmtId="164" fontId="10" fillId="0" borderId="0" xfId="1" applyNumberFormat="1" applyFont="1" applyAlignment="1">
      <alignment horizontal="center" vertical="center"/>
    </xf>
    <xf numFmtId="0" fontId="6" fillId="4" borderId="1" xfId="0" applyFont="1" applyFill="1" applyBorder="1" applyAlignment="1">
      <alignment horizontal="center" vertical="center"/>
    </xf>
    <xf numFmtId="0" fontId="10" fillId="0" borderId="1" xfId="2" applyBorder="1" applyAlignment="1">
      <alignment horizontal="center" wrapText="1"/>
    </xf>
    <xf numFmtId="0" fontId="21" fillId="4" borderId="1" xfId="0" applyFont="1" applyFill="1" applyBorder="1" applyAlignment="1">
      <alignment horizontal="center" vertical="center"/>
    </xf>
    <xf numFmtId="0" fontId="0" fillId="0" borderId="1" xfId="0" applyFill="1" applyBorder="1" applyAlignment="1">
      <alignment horizontal="center" vertical="center"/>
    </xf>
    <xf numFmtId="0" fontId="10" fillId="0" borderId="0" xfId="2" applyBorder="1" applyAlignment="1"/>
    <xf numFmtId="0" fontId="10" fillId="0" borderId="0" xfId="2" applyBorder="1" applyAlignment="1">
      <alignment wrapText="1"/>
    </xf>
    <xf numFmtId="0" fontId="10" fillId="0" borderId="0" xfId="2" applyFill="1" applyBorder="1" applyAlignment="1">
      <alignment horizontal="center"/>
    </xf>
    <xf numFmtId="0" fontId="10" fillId="0" borderId="0" xfId="2" applyBorder="1" applyAlignment="1">
      <alignment horizontal="center" wrapText="1"/>
    </xf>
    <xf numFmtId="0" fontId="10" fillId="0" borderId="0" xfId="2" applyFont="1" applyBorder="1" applyAlignment="1"/>
    <xf numFmtId="0" fontId="10" fillId="9" borderId="0" xfId="2" applyFill="1" applyBorder="1" applyAlignment="1">
      <alignment wrapText="1"/>
    </xf>
    <xf numFmtId="0" fontId="10" fillId="0" borderId="1" xfId="2" applyFont="1" applyBorder="1" applyAlignment="1">
      <alignment horizontal="center"/>
    </xf>
    <xf numFmtId="0" fontId="0" fillId="5" borderId="1" xfId="0" applyFill="1" applyBorder="1"/>
    <xf numFmtId="0" fontId="7" fillId="0" borderId="1" xfId="3" applyFont="1" applyFill="1" applyBorder="1" applyAlignment="1">
      <alignment horizontal="center" vertical="center" wrapText="1"/>
    </xf>
    <xf numFmtId="0" fontId="26" fillId="0" borderId="1" xfId="0" applyFont="1" applyBorder="1" applyAlignment="1">
      <alignment vertical="center" wrapText="1"/>
    </xf>
    <xf numFmtId="0" fontId="28" fillId="15" borderId="1" xfId="0" applyFont="1" applyFill="1" applyBorder="1" applyAlignment="1">
      <alignment horizontal="center" vertical="center" wrapText="1" readingOrder="1"/>
    </xf>
    <xf numFmtId="0" fontId="28" fillId="15" borderId="1" xfId="0" applyFont="1" applyFill="1" applyBorder="1" applyAlignment="1">
      <alignment horizontal="center" vertical="center" wrapText="1"/>
    </xf>
    <xf numFmtId="0" fontId="6" fillId="5" borderId="1" xfId="0" applyFont="1" applyFill="1" applyBorder="1" applyAlignment="1">
      <alignment horizontal="center"/>
    </xf>
    <xf numFmtId="0" fontId="0" fillId="5" borderId="1" xfId="0" applyFill="1" applyBorder="1" applyAlignment="1">
      <alignment horizontal="center"/>
    </xf>
    <xf numFmtId="0" fontId="6" fillId="5" borderId="1" xfId="0"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left" vertical="center" wrapText="1" readingOrder="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27" fillId="6" borderId="0" xfId="0" applyFont="1" applyFill="1" applyAlignment="1">
      <alignment horizontal="center" vertical="center" wrapText="1"/>
    </xf>
    <xf numFmtId="0" fontId="27" fillId="6" borderId="0" xfId="0" applyFont="1" applyFill="1" applyAlignment="1">
      <alignment vertical="center" wrapText="1"/>
    </xf>
    <xf numFmtId="0" fontId="1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3" borderId="1" xfId="0" applyFont="1" applyFill="1" applyBorder="1" applyAlignment="1">
      <alignment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10" borderId="1"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7" fillId="0" borderId="0" xfId="0" applyFont="1" applyBorder="1" applyAlignment="1">
      <alignment wrapText="1"/>
    </xf>
    <xf numFmtId="0" fontId="11" fillId="0" borderId="0" xfId="0" applyFont="1" applyAlignment="1">
      <alignment vertical="center" wrapText="1"/>
    </xf>
    <xf numFmtId="2" fontId="26" fillId="0" borderId="0" xfId="0" applyNumberFormat="1" applyFont="1" applyAlignment="1">
      <alignment vertical="center" wrapText="1"/>
    </xf>
    <xf numFmtId="0" fontId="26" fillId="17" borderId="1" xfId="0" applyFont="1" applyFill="1" applyBorder="1" applyAlignment="1">
      <alignment vertical="center" wrapText="1"/>
    </xf>
    <xf numFmtId="0" fontId="26" fillId="17" borderId="1" xfId="0" applyFont="1" applyFill="1" applyBorder="1" applyAlignment="1">
      <alignment horizontal="center" vertical="center" wrapText="1"/>
    </xf>
    <xf numFmtId="0" fontId="26" fillId="17" borderId="1" xfId="0" applyFont="1" applyFill="1" applyBorder="1" applyAlignment="1">
      <alignment horizontal="left" vertical="center" wrapText="1"/>
    </xf>
    <xf numFmtId="0" fontId="20" fillId="3" borderId="1" xfId="0" applyFont="1" applyFill="1" applyBorder="1" applyAlignment="1">
      <alignment horizontal="center" vertical="center"/>
    </xf>
    <xf numFmtId="0" fontId="0" fillId="14" borderId="1" xfId="0" applyFill="1" applyBorder="1"/>
    <xf numFmtId="0" fontId="0" fillId="14" borderId="1" xfId="0" applyFill="1" applyBorder="1" applyAlignment="1">
      <alignment horizontal="center"/>
    </xf>
    <xf numFmtId="164" fontId="31" fillId="4" borderId="1" xfId="1" applyNumberFormat="1" applyFont="1" applyFill="1" applyBorder="1" applyAlignment="1">
      <alignment horizontal="center" vertical="center"/>
    </xf>
    <xf numFmtId="164" fontId="19" fillId="17" borderId="1" xfId="1" applyNumberFormat="1" applyFont="1" applyFill="1" applyBorder="1" applyAlignment="1">
      <alignment horizontal="center" vertical="center"/>
    </xf>
    <xf numFmtId="0" fontId="8" fillId="0" borderId="1" xfId="3" applyFont="1" applyFill="1" applyBorder="1" applyAlignment="1">
      <alignment horizontal="center" vertical="center" wrapText="1"/>
    </xf>
    <xf numFmtId="0" fontId="7" fillId="0" borderId="0" xfId="3" applyFont="1" applyFill="1" applyAlignment="1">
      <alignment horizontal="center"/>
    </xf>
    <xf numFmtId="0" fontId="7" fillId="0" borderId="0" xfId="3" applyFont="1" applyFill="1" applyAlignment="1">
      <alignment horizontal="center" vertical="center" wrapText="1"/>
    </xf>
    <xf numFmtId="0" fontId="7" fillId="0" borderId="0" xfId="3" applyFont="1" applyFill="1" applyBorder="1" applyAlignment="1">
      <alignment horizontal="center"/>
    </xf>
    <xf numFmtId="0" fontId="7" fillId="0" borderId="0" xfId="3" applyFont="1" applyFill="1" applyAlignment="1">
      <alignment horizontal="center" vertical="center"/>
    </xf>
    <xf numFmtId="0" fontId="10" fillId="3" borderId="1" xfId="2" applyFill="1" applyBorder="1" applyAlignment="1">
      <alignment horizontal="center" wrapText="1"/>
    </xf>
    <xf numFmtId="0" fontId="10" fillId="3" borderId="1" xfId="2" applyFont="1" applyFill="1" applyBorder="1" applyAlignment="1">
      <alignment horizontal="center" wrapText="1"/>
    </xf>
    <xf numFmtId="165" fontId="26" fillId="0" borderId="0" xfId="0" applyNumberFormat="1" applyFont="1" applyAlignment="1">
      <alignment vertical="center" wrapText="1"/>
    </xf>
    <xf numFmtId="0" fontId="7" fillId="0" borderId="0" xfId="3" applyFont="1" applyFill="1" applyAlignment="1">
      <alignment horizontal="left" vertical="center" wrapText="1"/>
    </xf>
    <xf numFmtId="0" fontId="17" fillId="0" borderId="1" xfId="0" applyFont="1" applyFill="1" applyBorder="1" applyAlignment="1">
      <alignment vertical="center" wrapText="1"/>
    </xf>
    <xf numFmtId="0" fontId="32" fillId="0" borderId="0" xfId="3" applyFont="1" applyFill="1" applyAlignment="1">
      <alignment horizontal="center"/>
    </xf>
    <xf numFmtId="0" fontId="33" fillId="8" borderId="1" xfId="0" applyFont="1" applyFill="1" applyBorder="1" applyAlignment="1">
      <alignment horizontal="center" vertical="center" wrapText="1"/>
    </xf>
    <xf numFmtId="1" fontId="32" fillId="0" borderId="1" xfId="3" applyNumberFormat="1" applyFont="1" applyFill="1" applyBorder="1" applyAlignment="1">
      <alignment horizontal="center" vertical="center" wrapText="1"/>
    </xf>
    <xf numFmtId="0" fontId="32" fillId="0" borderId="1" xfId="3" applyFont="1" applyFill="1" applyBorder="1" applyAlignment="1">
      <alignment horizontal="center"/>
    </xf>
    <xf numFmtId="0" fontId="32" fillId="18" borderId="1" xfId="0" applyFont="1" applyFill="1" applyBorder="1" applyAlignment="1">
      <alignment horizontal="center" vertical="center" wrapText="1"/>
    </xf>
    <xf numFmtId="0" fontId="34" fillId="18" borderId="1" xfId="0" applyFont="1" applyFill="1" applyBorder="1" applyAlignment="1">
      <alignment horizontal="center" vertical="center" wrapText="1"/>
    </xf>
    <xf numFmtId="0" fontId="14" fillId="0" borderId="1" xfId="0" applyFont="1" applyBorder="1" applyAlignment="1">
      <alignment vertical="top" wrapText="1"/>
    </xf>
    <xf numFmtId="0" fontId="35" fillId="0" borderId="1" xfId="0" applyFont="1" applyFill="1" applyBorder="1" applyAlignment="1"/>
    <xf numFmtId="0" fontId="24" fillId="0" borderId="1" xfId="0" applyFont="1" applyBorder="1" applyAlignment="1">
      <alignment wrapText="1"/>
    </xf>
    <xf numFmtId="0" fontId="36" fillId="6" borderId="1" xfId="0" applyFont="1" applyFill="1" applyBorder="1" applyAlignment="1">
      <alignment horizontal="center" vertical="top" wrapText="1"/>
    </xf>
    <xf numFmtId="0" fontId="15" fillId="0" borderId="0" xfId="0" applyFont="1" applyBorder="1" applyAlignment="1">
      <alignment horizontal="left" vertical="top" wrapText="1"/>
    </xf>
    <xf numFmtId="0" fontId="14" fillId="0" borderId="1" xfId="0" applyFont="1" applyBorder="1" applyAlignment="1">
      <alignment horizontal="left" vertical="top" wrapText="1"/>
    </xf>
    <xf numFmtId="0" fontId="6" fillId="4" borderId="1" xfId="0" applyFont="1" applyFill="1" applyBorder="1"/>
    <xf numFmtId="0" fontId="10" fillId="14" borderId="0" xfId="2" applyFill="1" applyAlignment="1">
      <alignment horizontal="center" vertical="center"/>
    </xf>
    <xf numFmtId="0" fontId="35" fillId="0" borderId="1" xfId="0" applyFont="1" applyBorder="1" applyAlignment="1">
      <alignment wrapText="1"/>
    </xf>
    <xf numFmtId="166" fontId="19" fillId="0" borderId="1" xfId="1" applyNumberFormat="1" applyFont="1" applyBorder="1" applyAlignment="1">
      <alignment vertical="center" wrapText="1"/>
    </xf>
    <xf numFmtId="0" fontId="19" fillId="0" borderId="1" xfId="2"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wrapText="1"/>
    </xf>
    <xf numFmtId="0" fontId="37" fillId="18" borderId="1" xfId="0" applyFont="1" applyFill="1" applyBorder="1" applyAlignment="1">
      <alignment horizontal="center" vertical="center" wrapText="1"/>
    </xf>
    <xf numFmtId="0" fontId="37" fillId="41" borderId="1" xfId="0" applyFont="1" applyFill="1" applyBorder="1" applyAlignment="1">
      <alignment horizontal="center" vertical="center" wrapText="1"/>
    </xf>
    <xf numFmtId="0" fontId="37" fillId="42" borderId="1" xfId="0" applyFont="1" applyFill="1" applyBorder="1" applyAlignment="1">
      <alignment horizontal="center" vertical="center" wrapText="1"/>
    </xf>
    <xf numFmtId="0" fontId="37" fillId="43" borderId="1" xfId="0" applyFont="1" applyFill="1" applyBorder="1" applyAlignment="1">
      <alignment horizontal="center" vertical="center" wrapText="1"/>
    </xf>
    <xf numFmtId="0" fontId="17" fillId="0" borderId="0" xfId="0" applyFont="1" applyAlignment="1">
      <alignment horizontal="center" vertical="center"/>
    </xf>
    <xf numFmtId="0" fontId="38" fillId="18" borderId="1" xfId="0" applyFont="1" applyFill="1" applyBorder="1" applyAlignment="1">
      <alignment horizontal="center" vertical="center" wrapText="1"/>
    </xf>
    <xf numFmtId="0" fontId="38" fillId="41" borderId="1" xfId="0" applyFont="1" applyFill="1" applyBorder="1" applyAlignment="1">
      <alignment horizontal="center" vertical="center" wrapText="1"/>
    </xf>
    <xf numFmtId="0" fontId="38" fillId="42" borderId="1" xfId="0" applyFont="1" applyFill="1" applyBorder="1" applyAlignment="1">
      <alignment horizontal="center" vertical="center" wrapText="1"/>
    </xf>
    <xf numFmtId="0" fontId="38" fillId="43" borderId="1" xfId="0" applyFont="1" applyFill="1" applyBorder="1" applyAlignment="1">
      <alignment horizontal="center" vertical="center" wrapText="1"/>
    </xf>
    <xf numFmtId="0" fontId="8" fillId="9"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18" borderId="1" xfId="0" quotePrefix="1" applyFont="1" applyFill="1" applyBorder="1" applyAlignment="1">
      <alignment horizontal="center" vertical="center" wrapText="1"/>
    </xf>
    <xf numFmtId="0" fontId="8" fillId="41" borderId="1" xfId="0" quotePrefix="1" applyFont="1" applyFill="1" applyBorder="1" applyAlignment="1">
      <alignment horizontal="center" vertical="center" wrapText="1"/>
    </xf>
    <xf numFmtId="0" fontId="8" fillId="42" borderId="1" xfId="0" quotePrefix="1" applyFont="1" applyFill="1" applyBorder="1" applyAlignment="1">
      <alignment horizontal="center" vertical="center" wrapText="1"/>
    </xf>
    <xf numFmtId="0" fontId="8" fillId="43" borderId="1" xfId="0" quotePrefix="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Fill="1" applyBorder="1" applyAlignment="1">
      <alignment vertical="top" wrapText="1"/>
    </xf>
    <xf numFmtId="0" fontId="17" fillId="18" borderId="1" xfId="0" applyFont="1" applyFill="1" applyBorder="1" applyAlignment="1">
      <alignment horizontal="center" vertical="center"/>
    </xf>
    <xf numFmtId="0" fontId="17" fillId="41" borderId="1" xfId="0" applyFont="1" applyFill="1" applyBorder="1" applyAlignment="1">
      <alignment horizontal="center" vertical="center"/>
    </xf>
    <xf numFmtId="0" fontId="17" fillId="42" borderId="1" xfId="0" applyFont="1" applyFill="1" applyBorder="1" applyAlignment="1">
      <alignment horizontal="center" vertical="center"/>
    </xf>
    <xf numFmtId="0" fontId="17" fillId="43"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17" fillId="0" borderId="0" xfId="0" applyFont="1" applyFill="1" applyAlignment="1">
      <alignment horizontal="center" vertical="center"/>
    </xf>
    <xf numFmtId="0" fontId="17" fillId="18" borderId="0" xfId="0" applyFont="1" applyFill="1" applyAlignment="1">
      <alignment horizontal="center" vertical="center"/>
    </xf>
    <xf numFmtId="0" fontId="17" fillId="41" borderId="0" xfId="0" applyFont="1" applyFill="1" applyAlignment="1">
      <alignment horizontal="center" vertical="center"/>
    </xf>
    <xf numFmtId="0" fontId="17" fillId="42" borderId="0" xfId="0" applyFont="1" applyFill="1" applyAlignment="1">
      <alignment horizontal="center" vertical="center"/>
    </xf>
    <xf numFmtId="0" fontId="17" fillId="43" borderId="0" xfId="0" applyFont="1" applyFill="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Fill="1" applyAlignment="1">
      <alignment wrapText="1"/>
    </xf>
    <xf numFmtId="0" fontId="8" fillId="0" borderId="1" xfId="0" applyFont="1" applyFill="1" applyBorder="1" applyAlignment="1">
      <alignment horizontal="center" vertical="top" wrapText="1"/>
    </xf>
    <xf numFmtId="0" fontId="7" fillId="0" borderId="0" xfId="0" applyFont="1" applyFill="1" applyAlignment="1">
      <alignment wrapText="1"/>
    </xf>
    <xf numFmtId="0" fontId="8" fillId="0" borderId="1" xfId="0" quotePrefix="1" applyFont="1" applyFill="1" applyBorder="1" applyAlignment="1">
      <alignment horizontal="center" vertical="center"/>
    </xf>
    <xf numFmtId="0" fontId="41" fillId="0" borderId="1"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top" wrapText="1"/>
    </xf>
    <xf numFmtId="0" fontId="42" fillId="0" borderId="1" xfId="0" applyFont="1" applyFill="1" applyBorder="1" applyAlignment="1">
      <alignment horizontal="left" vertical="top" wrapText="1"/>
    </xf>
    <xf numFmtId="0" fontId="17" fillId="8" borderId="1" xfId="0" applyFont="1" applyFill="1" applyBorder="1" applyAlignment="1">
      <alignment vertical="top" wrapText="1"/>
    </xf>
    <xf numFmtId="0" fontId="7" fillId="9" borderId="1"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Fill="1" applyBorder="1" applyAlignment="1">
      <alignment horizontal="center" vertical="center" wrapText="1"/>
    </xf>
    <xf numFmtId="0" fontId="39" fillId="0" borderId="1" xfId="0" applyFont="1" applyBorder="1" applyAlignment="1">
      <alignment vertical="top" wrapText="1"/>
    </xf>
    <xf numFmtId="0" fontId="42" fillId="0" borderId="0" xfId="0" applyFont="1" applyFill="1" applyAlignment="1">
      <alignment horizontal="left" vertical="top"/>
    </xf>
    <xf numFmtId="0" fontId="42" fillId="0" borderId="1" xfId="0" applyFont="1" applyFill="1" applyBorder="1" applyAlignment="1">
      <alignment vertical="top" wrapText="1"/>
    </xf>
    <xf numFmtId="0" fontId="7" fillId="0" borderId="1" xfId="0" applyFont="1" applyFill="1" applyBorder="1" applyAlignment="1">
      <alignment horizontal="left" vertical="top" wrapText="1"/>
    </xf>
    <xf numFmtId="0" fontId="42" fillId="9" borderId="0" xfId="0" applyFont="1" applyFill="1" applyAlignment="1">
      <alignment horizontal="left" vertical="top"/>
    </xf>
    <xf numFmtId="0" fontId="42" fillId="0" borderId="1" xfId="0" applyFont="1" applyFill="1" applyBorder="1" applyAlignment="1">
      <alignment horizontal="center" vertical="center"/>
    </xf>
    <xf numFmtId="0" fontId="7" fillId="0" borderId="1" xfId="0" applyFont="1" applyFill="1" applyBorder="1" applyAlignment="1"/>
    <xf numFmtId="0" fontId="7" fillId="0" borderId="1" xfId="0" applyFont="1" applyFill="1" applyBorder="1" applyAlignment="1">
      <alignment horizontal="left" wrapText="1"/>
    </xf>
    <xf numFmtId="0" fontId="7" fillId="0" borderId="1" xfId="0" applyFont="1" applyFill="1" applyBorder="1" applyAlignment="1">
      <alignment horizontal="center" vertical="center"/>
    </xf>
    <xf numFmtId="0" fontId="7" fillId="0" borderId="0" xfId="0" applyFont="1" applyFill="1" applyAlignment="1"/>
    <xf numFmtId="0" fontId="8" fillId="0" borderId="1" xfId="0" applyFont="1" applyFill="1" applyBorder="1" applyAlignment="1">
      <alignment horizontal="center" vertical="center"/>
    </xf>
    <xf numFmtId="0" fontId="7" fillId="0" borderId="1" xfId="0" applyFont="1" applyFill="1" applyBorder="1" applyAlignment="1">
      <alignment wrapText="1"/>
    </xf>
    <xf numFmtId="0" fontId="7" fillId="0" borderId="0" xfId="0" applyFont="1" applyFill="1" applyAlignment="1">
      <alignment horizontal="left" wrapText="1"/>
    </xf>
    <xf numFmtId="0" fontId="7" fillId="0" borderId="0" xfId="0" applyFont="1" applyFill="1" applyBorder="1" applyAlignment="1">
      <alignment vertical="top"/>
    </xf>
    <xf numFmtId="0" fontId="7" fillId="0" borderId="0" xfId="0" applyFont="1" applyFill="1" applyAlignment="1">
      <alignment horizontal="center" vertical="center"/>
    </xf>
    <xf numFmtId="0" fontId="43" fillId="18" borderId="1" xfId="0" applyFont="1" applyFill="1" applyBorder="1" applyAlignment="1">
      <alignment horizontal="center" vertical="center"/>
    </xf>
    <xf numFmtId="0" fontId="43" fillId="42" borderId="1" xfId="0" applyFont="1" applyFill="1" applyBorder="1" applyAlignment="1">
      <alignment horizontal="center" vertical="center"/>
    </xf>
    <xf numFmtId="0" fontId="43" fillId="43" borderId="1" xfId="0" applyFont="1" applyFill="1" applyBorder="1" applyAlignment="1">
      <alignment horizontal="center" vertical="center"/>
    </xf>
    <xf numFmtId="0" fontId="43" fillId="41" borderId="1" xfId="0" applyFont="1" applyFill="1" applyBorder="1" applyAlignment="1">
      <alignment horizontal="center" vertical="center"/>
    </xf>
    <xf numFmtId="0" fontId="15" fillId="0" borderId="0" xfId="0" applyFont="1" applyBorder="1" applyAlignment="1">
      <alignment horizontal="left" vertical="top" wrapText="1"/>
    </xf>
    <xf numFmtId="0" fontId="10" fillId="0" borderId="0" xfId="2" applyFill="1" applyBorder="1" applyAlignment="1">
      <alignment horizontal="center" wrapText="1"/>
    </xf>
    <xf numFmtId="0" fontId="10" fillId="0" borderId="0" xfId="2" applyFont="1" applyFill="1" applyBorder="1" applyAlignment="1">
      <alignment horizontal="center" wrapText="1"/>
    </xf>
    <xf numFmtId="0" fontId="35" fillId="0" borderId="1" xfId="0" applyFont="1" applyFill="1" applyBorder="1" applyAlignment="1">
      <alignment wrapText="1"/>
    </xf>
    <xf numFmtId="0" fontId="35" fillId="0" borderId="1" xfId="0" applyFont="1" applyFill="1" applyBorder="1" applyAlignment="1">
      <alignment horizontal="left" vertical="center" wrapText="1" readingOrder="1"/>
    </xf>
    <xf numFmtId="0" fontId="10" fillId="9" borderId="1" xfId="2" applyFill="1" applyBorder="1" applyAlignment="1"/>
    <xf numFmtId="0" fontId="9" fillId="12" borderId="1" xfId="2" applyFont="1" applyFill="1" applyBorder="1" applyAlignment="1">
      <alignment horizontal="center" vertical="center"/>
    </xf>
    <xf numFmtId="0" fontId="9" fillId="0" borderId="1" xfId="2" applyFont="1" applyFill="1" applyBorder="1" applyAlignment="1">
      <alignment horizontal="center" vertical="center"/>
    </xf>
    <xf numFmtId="166" fontId="19" fillId="3" borderId="1" xfId="1" applyNumberFormat="1" applyFont="1" applyFill="1" applyBorder="1" applyAlignment="1">
      <alignment horizontal="center" vertical="center"/>
    </xf>
    <xf numFmtId="0" fontId="19" fillId="3" borderId="1" xfId="2" applyFont="1" applyFill="1" applyBorder="1" applyAlignment="1">
      <alignment horizontal="center" vertical="center"/>
    </xf>
    <xf numFmtId="0" fontId="26" fillId="0" borderId="1" xfId="0" applyFont="1" applyBorder="1" applyAlignment="1">
      <alignment horizontal="left" vertical="center" wrapText="1" readingOrder="1"/>
    </xf>
    <xf numFmtId="2" fontId="26" fillId="0" borderId="0" xfId="0" applyNumberFormat="1" applyFont="1" applyAlignment="1">
      <alignment horizontal="center" vertical="center" wrapText="1"/>
    </xf>
    <xf numFmtId="0" fontId="26" fillId="0" borderId="0" xfId="0" applyFont="1" applyFill="1" applyBorder="1" applyAlignment="1">
      <alignment vertical="center" wrapText="1"/>
    </xf>
    <xf numFmtId="0" fontId="46" fillId="0" borderId="0" xfId="0" applyFont="1" applyBorder="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26" fillId="63" borderId="1" xfId="0" applyFont="1" applyFill="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vertical="center" wrapText="1"/>
    </xf>
    <xf numFmtId="0" fontId="0" fillId="14" borderId="2" xfId="0" applyFill="1" applyBorder="1" applyAlignment="1">
      <alignment horizontal="center" vertical="center" wrapText="1"/>
    </xf>
    <xf numFmtId="0" fontId="46" fillId="0" borderId="0" xfId="0" applyFont="1" applyAlignment="1">
      <alignment vertical="center" wrapText="1"/>
    </xf>
    <xf numFmtId="0" fontId="46" fillId="0" borderId="0" xfId="0" applyFont="1" applyAlignment="1">
      <alignment horizontal="center" vertical="center" wrapText="1"/>
    </xf>
    <xf numFmtId="0" fontId="5" fillId="0" borderId="1" xfId="0" applyFont="1" applyFill="1" applyBorder="1" applyAlignment="1">
      <alignment horizontal="left" vertical="center" wrapText="1" readingOrder="1"/>
    </xf>
    <xf numFmtId="0" fontId="5" fillId="0" borderId="1" xfId="0" applyFont="1" applyFill="1" applyBorder="1" applyAlignment="1">
      <alignment horizontal="center" vertical="center" wrapText="1" readingOrder="1"/>
    </xf>
    <xf numFmtId="0" fontId="5" fillId="3" borderId="1" xfId="0" applyFont="1" applyFill="1" applyBorder="1" applyAlignment="1">
      <alignment horizontal="center" vertical="center"/>
    </xf>
    <xf numFmtId="0" fontId="5" fillId="14" borderId="1" xfId="0" applyFont="1" applyFill="1" applyBorder="1" applyAlignment="1">
      <alignment horizontal="center" vertical="center"/>
    </xf>
    <xf numFmtId="0" fontId="5" fillId="16" borderId="1" xfId="0" applyFont="1" applyFill="1" applyBorder="1" applyAlignment="1">
      <alignment horizontal="center" vertical="center"/>
    </xf>
    <xf numFmtId="0" fontId="5" fillId="63" borderId="1" xfId="0" applyFont="1" applyFill="1" applyBorder="1" applyAlignment="1">
      <alignment vertical="center"/>
    </xf>
    <xf numFmtId="0" fontId="5" fillId="63" borderId="1" xfId="0" applyFont="1" applyFill="1" applyBorder="1" applyAlignment="1">
      <alignment horizontal="center" vertical="center"/>
    </xf>
    <xf numFmtId="0" fontId="5" fillId="10" borderId="1" xfId="0" applyFont="1" applyFill="1" applyBorder="1" applyAlignment="1">
      <alignment horizontal="center" vertical="center"/>
    </xf>
    <xf numFmtId="0" fontId="5" fillId="0" borderId="1" xfId="0" applyFont="1" applyBorder="1" applyAlignment="1">
      <alignment horizontal="left" vertical="center" wrapText="1" readingOrder="1"/>
    </xf>
    <xf numFmtId="0" fontId="5" fillId="2"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62" borderId="1" xfId="0" applyFont="1" applyFill="1" applyBorder="1" applyAlignment="1">
      <alignment horizontal="center" vertical="center"/>
    </xf>
    <xf numFmtId="0" fontId="20" fillId="3" borderId="3" xfId="0" applyFont="1" applyFill="1" applyBorder="1" applyAlignment="1">
      <alignment horizontal="center" vertical="center"/>
    </xf>
    <xf numFmtId="0" fontId="0" fillId="3" borderId="3" xfId="0" applyFill="1" applyBorder="1"/>
    <xf numFmtId="0" fontId="0" fillId="3" borderId="3" xfId="0" applyFill="1" applyBorder="1" applyAlignment="1">
      <alignment horizontal="center"/>
    </xf>
    <xf numFmtId="0" fontId="20" fillId="14" borderId="4" xfId="0" applyFont="1" applyFill="1" applyBorder="1" applyAlignment="1">
      <alignment horizontal="center" vertical="center"/>
    </xf>
    <xf numFmtId="0" fontId="20" fillId="14" borderId="1" xfId="0" applyFont="1" applyFill="1" applyBorder="1" applyAlignment="1">
      <alignment horizontal="center" vertical="center"/>
    </xf>
    <xf numFmtId="0" fontId="20" fillId="5" borderId="1" xfId="0" applyFont="1" applyFill="1" applyBorder="1" applyAlignment="1">
      <alignment horizontal="center" vertical="center"/>
    </xf>
    <xf numFmtId="0" fontId="6" fillId="5" borderId="1" xfId="0" applyFont="1" applyFill="1" applyBorder="1" applyAlignment="1">
      <alignment horizontal="center"/>
    </xf>
    <xf numFmtId="0" fontId="10" fillId="0" borderId="0" xfId="2" applyFill="1" applyBorder="1" applyAlignment="1"/>
    <xf numFmtId="0" fontId="0" fillId="0" borderId="0" xfId="0" applyFill="1" applyBorder="1" applyAlignment="1">
      <alignment horizontal="center"/>
    </xf>
    <xf numFmtId="0" fontId="26" fillId="5" borderId="1" xfId="0" applyFont="1" applyFill="1" applyBorder="1" applyAlignment="1">
      <alignment vertical="center" wrapText="1"/>
    </xf>
    <xf numFmtId="0" fontId="4" fillId="3" borderId="1" xfId="0" applyFont="1" applyFill="1" applyBorder="1" applyAlignment="1">
      <alignment vertical="center"/>
    </xf>
    <xf numFmtId="0" fontId="45" fillId="3" borderId="1" xfId="0" applyFont="1" applyFill="1" applyBorder="1" applyAlignment="1">
      <alignment vertical="center"/>
    </xf>
    <xf numFmtId="0" fontId="10" fillId="0" borderId="1" xfId="2" quotePrefix="1" applyFont="1" applyFill="1" applyBorder="1" applyAlignment="1">
      <alignment horizontal="center" vertical="center"/>
    </xf>
    <xf numFmtId="0" fontId="10" fillId="0" borderId="0" xfId="2" quotePrefix="1" applyAlignment="1">
      <alignment horizontal="center" vertical="center"/>
    </xf>
    <xf numFmtId="0" fontId="4" fillId="14" borderId="1" xfId="0" applyFont="1" applyFill="1" applyBorder="1" applyAlignment="1">
      <alignment vertical="center"/>
    </xf>
    <xf numFmtId="0" fontId="4" fillId="10" borderId="1" xfId="0" applyFont="1" applyFill="1" applyBorder="1" applyAlignment="1">
      <alignment vertical="center"/>
    </xf>
    <xf numFmtId="0" fontId="49" fillId="62" borderId="1" xfId="0" applyFont="1" applyFill="1" applyBorder="1" applyAlignment="1">
      <alignment horizontal="left" vertical="center"/>
    </xf>
    <xf numFmtId="0" fontId="49" fillId="62" borderId="1" xfId="0" applyFont="1" applyFill="1" applyBorder="1" applyAlignment="1">
      <alignment horizontal="center" vertical="center"/>
    </xf>
    <xf numFmtId="0" fontId="49" fillId="62" borderId="1" xfId="0" applyFont="1" applyFill="1" applyBorder="1" applyAlignment="1">
      <alignment vertical="center"/>
    </xf>
    <xf numFmtId="0" fontId="48" fillId="0" borderId="0" xfId="0" applyFont="1" applyAlignment="1">
      <alignment vertical="center" wrapText="1"/>
    </xf>
    <xf numFmtId="0" fontId="49" fillId="0" borderId="1" xfId="0" quotePrefix="1" applyFont="1" applyBorder="1" applyAlignment="1">
      <alignment horizontal="center" vertical="center" wrapText="1"/>
    </xf>
    <xf numFmtId="0" fontId="47" fillId="0" borderId="0" xfId="0" applyFont="1" applyBorder="1" applyAlignment="1">
      <alignment wrapText="1"/>
    </xf>
    <xf numFmtId="0" fontId="49" fillId="62" borderId="1" xfId="0" applyFont="1" applyFill="1" applyBorder="1" applyAlignment="1">
      <alignment horizontal="left" vertical="center" wrapText="1"/>
    </xf>
    <xf numFmtId="0" fontId="49" fillId="62" borderId="1" xfId="0" applyFont="1" applyFill="1" applyBorder="1" applyAlignment="1">
      <alignment horizontal="center" vertical="center" wrapText="1"/>
    </xf>
    <xf numFmtId="0" fontId="49" fillId="62" borderId="1" xfId="0" applyFont="1" applyFill="1" applyBorder="1" applyAlignment="1">
      <alignment vertical="center" wrapText="1"/>
    </xf>
    <xf numFmtId="0" fontId="6" fillId="5" borderId="1" xfId="0" applyFont="1" applyFill="1" applyBorder="1" applyAlignment="1">
      <alignment horizontal="center"/>
    </xf>
    <xf numFmtId="0" fontId="23" fillId="0" borderId="0" xfId="0" applyFont="1" applyAlignment="1">
      <alignment horizontal="left" vertical="center" wrapText="1"/>
    </xf>
    <xf numFmtId="0" fontId="23" fillId="0" borderId="0" xfId="0" applyFont="1" applyAlignment="1">
      <alignment horizontal="center" vertical="center" wrapText="1"/>
    </xf>
    <xf numFmtId="0" fontId="26" fillId="0" borderId="1" xfId="0" applyFont="1" applyBorder="1" applyAlignment="1">
      <alignment horizontal="center" vertical="center" textRotation="90"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4" fillId="64" borderId="1" xfId="0" applyFont="1" applyFill="1" applyBorder="1" applyAlignment="1">
      <alignment vertical="center"/>
    </xf>
    <xf numFmtId="0" fontId="5" fillId="64" borderId="1" xfId="0" applyFont="1" applyFill="1" applyBorder="1" applyAlignment="1">
      <alignment horizontal="center" vertical="center"/>
    </xf>
    <xf numFmtId="0" fontId="5" fillId="0" borderId="1" xfId="0" applyFont="1" applyFill="1" applyBorder="1" applyAlignment="1">
      <alignment vertical="center"/>
    </xf>
    <xf numFmtId="0" fontId="4" fillId="0" borderId="1" xfId="0" applyFont="1" applyFill="1" applyBorder="1" applyAlignment="1">
      <alignment vertical="center"/>
    </xf>
    <xf numFmtId="0" fontId="3" fillId="3" borderId="1" xfId="0" applyFont="1" applyFill="1" applyBorder="1" applyAlignment="1">
      <alignment vertical="center"/>
    </xf>
    <xf numFmtId="0" fontId="3" fillId="14" borderId="1" xfId="0" applyFont="1" applyFill="1" applyBorder="1" applyAlignment="1">
      <alignment vertical="center"/>
    </xf>
    <xf numFmtId="0" fontId="3" fillId="10" borderId="1" xfId="0" applyFont="1" applyFill="1" applyBorder="1" applyAlignment="1">
      <alignment vertical="center"/>
    </xf>
    <xf numFmtId="0" fontId="3" fillId="16" borderId="1" xfId="0" applyFont="1" applyFill="1" applyBorder="1" applyAlignment="1">
      <alignment vertical="center"/>
    </xf>
    <xf numFmtId="0" fontId="3" fillId="64" borderId="1" xfId="0" applyFont="1" applyFill="1" applyBorder="1" applyAlignment="1">
      <alignment vertical="center"/>
    </xf>
    <xf numFmtId="0" fontId="3" fillId="63" borderId="1" xfId="0" applyFont="1" applyFill="1" applyBorder="1" applyAlignment="1">
      <alignment vertical="center"/>
    </xf>
    <xf numFmtId="0" fontId="3" fillId="62" borderId="1" xfId="0" applyFont="1" applyFill="1" applyBorder="1" applyAlignment="1">
      <alignment vertical="center" wrapText="1"/>
    </xf>
    <xf numFmtId="0" fontId="3" fillId="62" borderId="1" xfId="0" applyFont="1" applyFill="1" applyBorder="1" applyAlignment="1">
      <alignment vertical="center"/>
    </xf>
    <xf numFmtId="0" fontId="3" fillId="2" borderId="1" xfId="0" applyFont="1" applyFill="1" applyBorder="1" applyAlignment="1">
      <alignment vertical="center"/>
    </xf>
    <xf numFmtId="0" fontId="51" fillId="5" borderId="9" xfId="0" applyFont="1" applyFill="1" applyBorder="1" applyAlignment="1">
      <alignment vertical="center"/>
    </xf>
    <xf numFmtId="0" fontId="51" fillId="5" borderId="10" xfId="0" applyFont="1" applyFill="1" applyBorder="1" applyAlignment="1">
      <alignment vertical="center"/>
    </xf>
    <xf numFmtId="0" fontId="43" fillId="14" borderId="1" xfId="2" applyFont="1" applyFill="1" applyBorder="1" applyAlignment="1"/>
    <xf numFmtId="1" fontId="26" fillId="5"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3"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5" fillId="45" borderId="1" xfId="0" applyFont="1" applyFill="1" applyBorder="1" applyAlignment="1">
      <alignment vertical="center" textRotation="90" wrapText="1"/>
    </xf>
    <xf numFmtId="0" fontId="2" fillId="48" borderId="1" xfId="0" applyFont="1" applyFill="1" applyBorder="1" applyAlignment="1">
      <alignment vertical="center" textRotation="90" wrapText="1"/>
    </xf>
    <xf numFmtId="49" fontId="2" fillId="20" borderId="1" xfId="0" applyNumberFormat="1" applyFont="1" applyFill="1" applyBorder="1" applyAlignment="1">
      <alignment vertical="center" textRotation="90"/>
    </xf>
    <xf numFmtId="49" fontId="54" fillId="19" borderId="1" xfId="0" applyNumberFormat="1" applyFont="1" applyFill="1" applyBorder="1" applyAlignment="1">
      <alignment vertical="center" textRotation="90"/>
    </xf>
    <xf numFmtId="49" fontId="54" fillId="23" borderId="1" xfId="0" applyNumberFormat="1" applyFont="1" applyFill="1" applyBorder="1" applyAlignment="1">
      <alignment vertical="center" textRotation="90"/>
    </xf>
    <xf numFmtId="49" fontId="2" fillId="13" borderId="1" xfId="0" applyNumberFormat="1" applyFont="1" applyFill="1" applyBorder="1" applyAlignment="1">
      <alignment vertical="center" textRotation="90"/>
    </xf>
    <xf numFmtId="49" fontId="53" fillId="44" borderId="1" xfId="0" applyNumberFormat="1" applyFont="1" applyFill="1" applyBorder="1" applyAlignment="1">
      <alignment vertical="center" textRotation="90"/>
    </xf>
    <xf numFmtId="0" fontId="45" fillId="45" borderId="1" xfId="0" applyFont="1" applyFill="1" applyBorder="1" applyAlignment="1">
      <alignment vertical="center" textRotation="90"/>
    </xf>
    <xf numFmtId="49" fontId="2" fillId="46" borderId="1" xfId="0" applyNumberFormat="1" applyFont="1" applyFill="1" applyBorder="1" applyAlignment="1">
      <alignment vertical="center" textRotation="90"/>
    </xf>
    <xf numFmtId="49" fontId="2" fillId="47" borderId="1" xfId="0" applyNumberFormat="1" applyFont="1" applyFill="1" applyBorder="1" applyAlignment="1">
      <alignment vertical="center" textRotation="90"/>
    </xf>
    <xf numFmtId="49" fontId="2" fillId="48" borderId="1" xfId="0" applyNumberFormat="1" applyFont="1" applyFill="1" applyBorder="1" applyAlignment="1">
      <alignment vertical="center" textRotation="90"/>
    </xf>
    <xf numFmtId="49" fontId="53" fillId="33" borderId="1" xfId="0" applyNumberFormat="1" applyFont="1" applyFill="1" applyBorder="1" applyAlignment="1">
      <alignment vertical="center" textRotation="90"/>
    </xf>
    <xf numFmtId="49" fontId="53" fillId="34" borderId="1" xfId="0" applyNumberFormat="1" applyFont="1" applyFill="1" applyBorder="1" applyAlignment="1">
      <alignment vertical="center" textRotation="90"/>
    </xf>
    <xf numFmtId="0" fontId="53" fillId="34" borderId="1" xfId="0" applyFont="1" applyFill="1" applyBorder="1" applyAlignment="1">
      <alignment vertical="center" textRotation="90"/>
    </xf>
    <xf numFmtId="49" fontId="55" fillId="35" borderId="1" xfId="0" applyNumberFormat="1" applyFont="1" applyFill="1" applyBorder="1" applyAlignment="1">
      <alignment vertical="center" textRotation="90"/>
    </xf>
    <xf numFmtId="49" fontId="2" fillId="36" borderId="1" xfId="0" applyNumberFormat="1" applyFont="1" applyFill="1" applyBorder="1" applyAlignment="1">
      <alignment vertical="center" textRotation="90"/>
    </xf>
    <xf numFmtId="49" fontId="2" fillId="37" borderId="1" xfId="0" applyNumberFormat="1" applyFont="1" applyFill="1" applyBorder="1" applyAlignment="1">
      <alignment vertical="center" textRotation="90"/>
    </xf>
    <xf numFmtId="49" fontId="2" fillId="38" borderId="1" xfId="0" applyNumberFormat="1" applyFont="1" applyFill="1" applyBorder="1" applyAlignment="1">
      <alignment vertical="center" textRotation="90"/>
    </xf>
    <xf numFmtId="0" fontId="53" fillId="39" borderId="1" xfId="0" applyFont="1" applyFill="1" applyBorder="1" applyAlignment="1">
      <alignment vertical="center" textRotation="90"/>
    </xf>
    <xf numFmtId="0" fontId="53" fillId="39" borderId="1" xfId="0" applyFont="1" applyFill="1" applyBorder="1" applyAlignment="1">
      <alignment horizontal="left" vertical="center" textRotation="90"/>
    </xf>
    <xf numFmtId="49" fontId="53" fillId="39" borderId="1" xfId="0" applyNumberFormat="1" applyFont="1" applyFill="1" applyBorder="1" applyAlignment="1">
      <alignment vertical="center" textRotation="90"/>
    </xf>
    <xf numFmtId="49" fontId="53" fillId="49" borderId="1" xfId="0" applyNumberFormat="1" applyFont="1" applyFill="1" applyBorder="1" applyAlignment="1">
      <alignment vertical="center" textRotation="90"/>
    </xf>
    <xf numFmtId="49" fontId="53" fillId="50" borderId="1" xfId="0" applyNumberFormat="1" applyFont="1" applyFill="1" applyBorder="1" applyAlignment="1">
      <alignment vertical="center" textRotation="90"/>
    </xf>
    <xf numFmtId="0" fontId="53" fillId="50" borderId="1" xfId="0" applyFont="1" applyFill="1" applyBorder="1" applyAlignment="1">
      <alignment vertical="center" textRotation="90"/>
    </xf>
    <xf numFmtId="49" fontId="2" fillId="51" borderId="1" xfId="0" applyNumberFormat="1" applyFont="1" applyFill="1" applyBorder="1" applyAlignment="1">
      <alignment vertical="center" textRotation="90"/>
    </xf>
    <xf numFmtId="49" fontId="2" fillId="52" borderId="1" xfId="0" applyNumberFormat="1" applyFont="1" applyFill="1" applyBorder="1" applyAlignment="1">
      <alignment vertical="center" textRotation="90"/>
    </xf>
    <xf numFmtId="49" fontId="2" fillId="53" borderId="1" xfId="0" applyNumberFormat="1" applyFont="1" applyFill="1" applyBorder="1" applyAlignment="1">
      <alignment vertical="center" textRotation="90"/>
    </xf>
    <xf numFmtId="49" fontId="2" fillId="54" borderId="1" xfId="0" applyNumberFormat="1" applyFont="1" applyFill="1" applyBorder="1" applyAlignment="1">
      <alignment vertical="center" textRotation="90"/>
    </xf>
    <xf numFmtId="49" fontId="2" fillId="55" borderId="1" xfId="0" applyNumberFormat="1" applyFont="1" applyFill="1" applyBorder="1" applyAlignment="1">
      <alignment vertical="center" textRotation="90"/>
    </xf>
    <xf numFmtId="49" fontId="2" fillId="56" borderId="1" xfId="0" applyNumberFormat="1" applyFont="1" applyFill="1" applyBorder="1" applyAlignment="1">
      <alignment vertical="center" textRotation="90"/>
    </xf>
    <xf numFmtId="49" fontId="2" fillId="57" borderId="1" xfId="0" applyNumberFormat="1" applyFont="1" applyFill="1" applyBorder="1" applyAlignment="1">
      <alignment vertical="center" textRotation="90"/>
    </xf>
    <xf numFmtId="0" fontId="2" fillId="57" borderId="1" xfId="0" applyFont="1" applyFill="1" applyBorder="1" applyAlignment="1">
      <alignment vertical="center" textRotation="90"/>
    </xf>
    <xf numFmtId="49" fontId="53" fillId="58" borderId="1" xfId="0" applyNumberFormat="1" applyFont="1" applyFill="1" applyBorder="1" applyAlignment="1">
      <alignment vertical="center" textRotation="90"/>
    </xf>
    <xf numFmtId="49" fontId="53" fillId="59" borderId="1" xfId="0" applyNumberFormat="1" applyFont="1" applyFill="1" applyBorder="1" applyAlignment="1">
      <alignment vertical="center" textRotation="90"/>
    </xf>
    <xf numFmtId="49" fontId="53" fillId="60" borderId="1" xfId="0" applyNumberFormat="1" applyFont="1" applyFill="1" applyBorder="1" applyAlignment="1">
      <alignment vertical="center" textRotation="90"/>
    </xf>
    <xf numFmtId="0" fontId="2" fillId="24" borderId="1" xfId="0" applyFont="1" applyFill="1" applyBorder="1" applyAlignment="1">
      <alignment horizontal="center" vertical="center" textRotation="90" wrapText="1"/>
    </xf>
    <xf numFmtId="0" fontId="54" fillId="25" borderId="1" xfId="0" applyFont="1" applyFill="1" applyBorder="1" applyAlignment="1">
      <alignment horizontal="center" vertical="center" textRotation="90" wrapText="1"/>
    </xf>
    <xf numFmtId="0" fontId="2" fillId="26" borderId="1" xfId="0" applyFont="1" applyFill="1" applyBorder="1" applyAlignment="1">
      <alignment horizontal="center" vertical="center" textRotation="90" wrapText="1"/>
    </xf>
    <xf numFmtId="0" fontId="2" fillId="21" borderId="1" xfId="0" applyFont="1" applyFill="1" applyBorder="1" applyAlignment="1">
      <alignment horizontal="center" vertical="center" textRotation="90" wrapText="1"/>
    </xf>
    <xf numFmtId="0" fontId="54" fillId="27" borderId="1" xfId="0" applyFont="1" applyFill="1" applyBorder="1" applyAlignment="1">
      <alignment horizontal="center" vertical="center" textRotation="90" wrapText="1"/>
    </xf>
    <xf numFmtId="49" fontId="54" fillId="27" borderId="1" xfId="0" applyNumberFormat="1" applyFont="1" applyFill="1" applyBorder="1" applyAlignment="1">
      <alignment vertical="center" textRotation="90"/>
    </xf>
    <xf numFmtId="49" fontId="54" fillId="28" borderId="1" xfId="0" applyNumberFormat="1" applyFont="1" applyFill="1" applyBorder="1" applyAlignment="1">
      <alignment vertical="center" textRotation="90"/>
    </xf>
    <xf numFmtId="49" fontId="54" fillId="29" borderId="1" xfId="0" applyNumberFormat="1" applyFont="1" applyFill="1" applyBorder="1" applyAlignment="1">
      <alignment vertical="center" textRotation="90"/>
    </xf>
    <xf numFmtId="0" fontId="55" fillId="30" borderId="1" xfId="0" applyFont="1" applyFill="1" applyBorder="1" applyAlignment="1">
      <alignment horizontal="center" vertical="center" textRotation="90" wrapText="1"/>
    </xf>
    <xf numFmtId="0" fontId="53" fillId="31" borderId="1" xfId="0" applyFont="1" applyFill="1" applyBorder="1" applyAlignment="1">
      <alignment horizontal="center" vertical="center" textRotation="90" wrapText="1"/>
    </xf>
    <xf numFmtId="49" fontId="2" fillId="32" borderId="1" xfId="0" applyNumberFormat="1" applyFont="1" applyFill="1" applyBorder="1" applyAlignment="1">
      <alignment vertical="center" textRotation="90"/>
    </xf>
    <xf numFmtId="0" fontId="2" fillId="0" borderId="0" xfId="0" applyFont="1" applyAlignment="1">
      <alignmen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6" fillId="0" borderId="0" xfId="0" applyFont="1" applyFill="1" applyAlignment="1">
      <alignment vertical="center"/>
    </xf>
    <xf numFmtId="0" fontId="56" fillId="0" borderId="1" xfId="0" applyFont="1" applyFill="1" applyBorder="1" applyAlignment="1">
      <alignment vertical="center" wrapText="1"/>
    </xf>
    <xf numFmtId="0" fontId="2" fillId="0" borderId="0" xfId="0" applyFont="1" applyFill="1" applyAlignment="1">
      <alignment vertical="center"/>
    </xf>
    <xf numFmtId="0" fontId="45" fillId="0" borderId="1" xfId="0" applyFont="1" applyBorder="1" applyAlignment="1">
      <alignment horizontal="justify" vertical="center" wrapText="1"/>
    </xf>
    <xf numFmtId="49" fontId="6" fillId="0" borderId="1" xfId="0" applyNumberFormat="1" applyFont="1" applyFill="1" applyBorder="1" applyAlignment="1">
      <alignment vertical="center" textRotation="90"/>
    </xf>
    <xf numFmtId="49" fontId="6" fillId="0" borderId="1" xfId="0" applyNumberFormat="1" applyFont="1" applyFill="1" applyBorder="1" applyAlignment="1">
      <alignment vertical="center"/>
    </xf>
    <xf numFmtId="0" fontId="51" fillId="0" borderId="1" xfId="0" applyFont="1" applyBorder="1" applyAlignment="1">
      <alignment horizontal="left" vertical="center" wrapText="1"/>
    </xf>
    <xf numFmtId="0" fontId="51" fillId="0" borderId="1" xfId="0" applyFont="1" applyBorder="1" applyAlignment="1">
      <alignment vertical="center" wrapText="1"/>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3" xfId="0" applyFont="1" applyFill="1" applyBorder="1" applyAlignment="1">
      <alignment vertical="center"/>
    </xf>
    <xf numFmtId="0" fontId="2" fillId="0" borderId="0" xfId="0" applyFont="1" applyFill="1" applyAlignment="1">
      <alignment vertical="center" wrapText="1"/>
    </xf>
    <xf numFmtId="0" fontId="51" fillId="0" borderId="0" xfId="0" applyFont="1" applyFill="1" applyBorder="1" applyAlignment="1">
      <alignment vertical="center"/>
    </xf>
    <xf numFmtId="0" fontId="57" fillId="0" borderId="0" xfId="0" applyFont="1" applyFill="1" applyBorder="1" applyAlignment="1">
      <alignment vertical="center" wrapText="1"/>
    </xf>
    <xf numFmtId="0" fontId="2" fillId="0" borderId="0" xfId="0" applyFont="1" applyAlignment="1">
      <alignment vertical="center" wrapText="1"/>
    </xf>
    <xf numFmtId="0" fontId="58" fillId="0" borderId="1" xfId="0" applyFont="1" applyBorder="1" applyAlignment="1">
      <alignment vertical="center"/>
    </xf>
    <xf numFmtId="0" fontId="58" fillId="0" borderId="1" xfId="0" applyFont="1" applyBorder="1" applyAlignment="1">
      <alignment vertical="center" wrapText="1"/>
    </xf>
    <xf numFmtId="0" fontId="44" fillId="0" borderId="1" xfId="0" applyFont="1" applyBorder="1" applyAlignment="1">
      <alignment vertical="center"/>
    </xf>
    <xf numFmtId="0" fontId="58" fillId="0" borderId="0" xfId="0" applyFont="1" applyAlignment="1">
      <alignment vertical="center"/>
    </xf>
    <xf numFmtId="0" fontId="2" fillId="16" borderId="1" xfId="0" applyFont="1" applyFill="1" applyBorder="1" applyAlignment="1">
      <alignment vertical="center"/>
    </xf>
    <xf numFmtId="0" fontId="53" fillId="62" borderId="1" xfId="0" applyFont="1" applyFill="1" applyBorder="1" applyAlignment="1">
      <alignment vertical="center"/>
    </xf>
    <xf numFmtId="0" fontId="53" fillId="62" borderId="1" xfId="0" applyFont="1" applyFill="1" applyBorder="1" applyAlignment="1">
      <alignment horizontal="center" vertical="center"/>
    </xf>
    <xf numFmtId="0" fontId="47" fillId="0" borderId="0" xfId="0" applyFont="1" applyFill="1" applyAlignment="1">
      <alignment horizontal="center" vertical="center" wrapText="1"/>
    </xf>
    <xf numFmtId="0" fontId="47" fillId="0" borderId="0" xfId="0" applyFont="1" applyFill="1" applyBorder="1" applyAlignment="1">
      <alignment wrapText="1"/>
    </xf>
    <xf numFmtId="0" fontId="47" fillId="0" borderId="0" xfId="0" applyFont="1" applyFill="1" applyBorder="1" applyAlignment="1">
      <alignment horizontal="center" vertical="center" wrapText="1"/>
    </xf>
    <xf numFmtId="0" fontId="47" fillId="0" borderId="1" xfId="0" applyFont="1" applyBorder="1" applyAlignment="1">
      <alignment vertical="center" wrapText="1"/>
    </xf>
    <xf numFmtId="0" fontId="47" fillId="4"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center" vertical="center" wrapText="1"/>
    </xf>
    <xf numFmtId="0" fontId="60" fillId="6"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60" fillId="6" borderId="1" xfId="0" applyFont="1" applyFill="1" applyBorder="1" applyAlignment="1">
      <alignment vertical="center" wrapText="1"/>
    </xf>
    <xf numFmtId="0" fontId="47" fillId="0" borderId="0" xfId="0" applyFont="1" applyAlignment="1">
      <alignment vertical="center" wrapText="1"/>
    </xf>
    <xf numFmtId="0" fontId="35" fillId="3" borderId="1" xfId="0" applyFont="1" applyFill="1" applyBorder="1" applyAlignment="1">
      <alignment vertical="center"/>
    </xf>
    <xf numFmtId="0" fontId="35" fillId="3" borderId="1" xfId="0" applyFont="1" applyFill="1" applyBorder="1" applyAlignment="1">
      <alignment horizontal="center" vertical="center"/>
    </xf>
    <xf numFmtId="0" fontId="35" fillId="14" borderId="1" xfId="0" applyFont="1" applyFill="1" applyBorder="1" applyAlignment="1">
      <alignment vertical="center"/>
    </xf>
    <xf numFmtId="0" fontId="35" fillId="14" borderId="1" xfId="0" applyFont="1" applyFill="1" applyBorder="1" applyAlignment="1">
      <alignment horizontal="center" vertical="center"/>
    </xf>
    <xf numFmtId="0" fontId="35" fillId="16" borderId="1" xfId="0" applyFont="1" applyFill="1" applyBorder="1" applyAlignment="1">
      <alignment vertical="center"/>
    </xf>
    <xf numFmtId="0" fontId="35" fillId="16" borderId="1" xfId="0" applyFont="1" applyFill="1" applyBorder="1" applyAlignment="1">
      <alignment horizontal="center" vertical="center"/>
    </xf>
    <xf numFmtId="0" fontId="35" fillId="64" borderId="1" xfId="0" applyFont="1" applyFill="1" applyBorder="1" applyAlignment="1">
      <alignment vertical="center"/>
    </xf>
    <xf numFmtId="0" fontId="35" fillId="64" borderId="1" xfId="0" applyFont="1" applyFill="1" applyBorder="1" applyAlignment="1">
      <alignment horizontal="center" vertical="center"/>
    </xf>
    <xf numFmtId="0" fontId="35" fillId="10" borderId="1" xfId="0" applyFont="1" applyFill="1" applyBorder="1" applyAlignment="1">
      <alignment vertical="center"/>
    </xf>
    <xf numFmtId="0" fontId="35" fillId="10" borderId="1" xfId="0" applyFont="1" applyFill="1" applyBorder="1" applyAlignment="1">
      <alignment horizontal="center" vertical="center"/>
    </xf>
    <xf numFmtId="0" fontId="35" fillId="62" borderId="1" xfId="0" applyFont="1" applyFill="1" applyBorder="1" applyAlignment="1">
      <alignment horizontal="center" vertical="center"/>
    </xf>
    <xf numFmtId="0" fontId="35" fillId="0" borderId="1" xfId="0" applyFont="1" applyBorder="1" applyAlignment="1">
      <alignment horizontal="left" vertical="center" wrapText="1" readingOrder="1"/>
    </xf>
    <xf numFmtId="0" fontId="47" fillId="0" borderId="0" xfId="0" applyFont="1" applyAlignment="1">
      <alignment horizontal="left" vertical="center" wrapText="1" readingOrder="1"/>
    </xf>
    <xf numFmtId="0" fontId="35" fillId="2" borderId="1" xfId="0" applyFont="1" applyFill="1" applyBorder="1" applyAlignment="1">
      <alignment horizontal="center" vertical="center"/>
    </xf>
    <xf numFmtId="0" fontId="35" fillId="0" borderId="1" xfId="0" applyFont="1" applyFill="1" applyBorder="1" applyAlignment="1">
      <alignment horizontal="left" vertical="center"/>
    </xf>
    <xf numFmtId="0" fontId="35" fillId="0" borderId="1" xfId="0" applyFont="1" applyFill="1" applyBorder="1" applyAlignment="1">
      <alignment horizontal="center" vertical="center"/>
    </xf>
    <xf numFmtId="0" fontId="35" fillId="63" borderId="1" xfId="0" applyFont="1" applyFill="1" applyBorder="1" applyAlignment="1">
      <alignment vertical="center"/>
    </xf>
    <xf numFmtId="0" fontId="35" fillId="63" borderId="1" xfId="0" applyFont="1" applyFill="1" applyBorder="1" applyAlignment="1">
      <alignment horizontal="center" vertical="center"/>
    </xf>
    <xf numFmtId="0" fontId="47" fillId="0" borderId="1" xfId="0" applyFont="1" applyBorder="1" applyAlignment="1">
      <alignment horizontal="left" vertical="center" wrapText="1" readingOrder="1"/>
    </xf>
    <xf numFmtId="0" fontId="35" fillId="0" borderId="1" xfId="0" applyFont="1" applyFill="1" applyBorder="1" applyAlignment="1">
      <alignment vertical="center"/>
    </xf>
    <xf numFmtId="0" fontId="35" fillId="0" borderId="1" xfId="0" applyFont="1" applyFill="1" applyBorder="1" applyAlignment="1">
      <alignment horizontal="center" vertical="center" wrapText="1" readingOrder="1"/>
    </xf>
    <xf numFmtId="0" fontId="47" fillId="0" borderId="0" xfId="0" applyFont="1" applyFill="1" applyBorder="1" applyAlignment="1">
      <alignment vertical="center" wrapText="1"/>
    </xf>
    <xf numFmtId="0" fontId="61"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0" xfId="2" applyFont="1" applyFill="1" applyBorder="1" applyAlignment="1">
      <alignment horizontal="center" vertical="center"/>
    </xf>
    <xf numFmtId="2" fontId="47" fillId="0" borderId="0" xfId="0" applyNumberFormat="1" applyFont="1" applyFill="1" applyBorder="1" applyAlignment="1">
      <alignment horizontal="center" vertical="center" wrapText="1"/>
    </xf>
    <xf numFmtId="0" fontId="47" fillId="0" borderId="0" xfId="2" quotePrefix="1" applyFont="1" applyFill="1" applyBorder="1" applyAlignment="1">
      <alignment horizontal="center" vertical="center"/>
    </xf>
    <xf numFmtId="0" fontId="62" fillId="0" borderId="0" xfId="0" quotePrefix="1" applyFont="1" applyFill="1" applyBorder="1" applyAlignment="1">
      <alignment horizontal="center" vertical="center" wrapText="1"/>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vertical="center" wrapText="1"/>
    </xf>
    <xf numFmtId="0" fontId="47" fillId="0" borderId="0" xfId="2" applyFont="1" applyAlignment="1">
      <alignment horizontal="center" vertical="center"/>
    </xf>
    <xf numFmtId="0" fontId="47" fillId="0" borderId="0" xfId="0" applyFont="1" applyBorder="1" applyAlignment="1">
      <alignment vertical="center" wrapText="1"/>
    </xf>
    <xf numFmtId="0" fontId="60" fillId="0" borderId="0" xfId="0" applyFont="1" applyFill="1" applyBorder="1" applyAlignment="1">
      <alignment horizontal="center" vertical="center" wrapText="1" readingOrder="1"/>
    </xf>
    <xf numFmtId="0" fontId="60" fillId="0" borderId="0" xfId="0" applyFont="1" applyFill="1" applyAlignment="1">
      <alignment horizontal="center" vertical="center" wrapText="1" readingOrder="1"/>
    </xf>
    <xf numFmtId="0" fontId="61" fillId="0" borderId="1" xfId="2" applyFont="1" applyFill="1" applyBorder="1" applyAlignment="1">
      <alignment horizontal="center" vertical="center"/>
    </xf>
    <xf numFmtId="0" fontId="61" fillId="0" borderId="0" xfId="0" applyFont="1" applyAlignment="1">
      <alignment horizontal="center" vertical="center" wrapText="1"/>
    </xf>
    <xf numFmtId="0" fontId="35" fillId="0" borderId="1" xfId="0" applyFont="1" applyBorder="1" applyAlignment="1">
      <alignment horizontal="center" vertical="center" wrapText="1" readingOrder="1"/>
    </xf>
    <xf numFmtId="0" fontId="61" fillId="14" borderId="0" xfId="0" applyFont="1" applyFill="1" applyAlignment="1">
      <alignment horizontal="center" vertical="center" wrapText="1"/>
    </xf>
    <xf numFmtId="0" fontId="35" fillId="0" borderId="4" xfId="0" applyFont="1" applyFill="1" applyBorder="1" applyAlignment="1">
      <alignment horizontal="center" vertical="center"/>
    </xf>
    <xf numFmtId="0" fontId="61" fillId="64" borderId="1" xfId="0" applyFont="1" applyFill="1" applyBorder="1" applyAlignment="1">
      <alignment horizontal="center" vertical="center" wrapText="1"/>
    </xf>
    <xf numFmtId="0" fontId="61" fillId="62"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47" fillId="0" borderId="0" xfId="0" applyFont="1" applyFill="1" applyBorder="1" applyAlignment="1">
      <alignment horizontal="center" vertical="center" textRotation="90" wrapText="1"/>
    </xf>
    <xf numFmtId="0" fontId="4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35" fillId="10" borderId="3" xfId="0" applyFont="1" applyFill="1" applyBorder="1" applyAlignment="1">
      <alignment horizontal="center" vertical="center"/>
    </xf>
    <xf numFmtId="0" fontId="65" fillId="65" borderId="1" xfId="0" applyFont="1" applyFill="1" applyBorder="1" applyAlignment="1">
      <alignment horizontal="center" vertical="center" wrapText="1" readingOrder="1"/>
    </xf>
    <xf numFmtId="0" fontId="65" fillId="65" borderId="5" xfId="0" applyFont="1" applyFill="1" applyBorder="1" applyAlignment="1">
      <alignment horizontal="center" vertical="center" wrapText="1" readingOrder="1"/>
    </xf>
    <xf numFmtId="0" fontId="35" fillId="10" borderId="4" xfId="0" applyFont="1" applyFill="1" applyBorder="1" applyAlignment="1">
      <alignment horizontal="center" vertical="center"/>
    </xf>
    <xf numFmtId="0" fontId="35" fillId="64" borderId="4" xfId="0" applyFont="1" applyFill="1" applyBorder="1" applyAlignment="1">
      <alignment horizontal="center" vertical="center"/>
    </xf>
    <xf numFmtId="0" fontId="61" fillId="0" borderId="1" xfId="0" applyFont="1" applyBorder="1" applyAlignment="1">
      <alignment horizontal="left" vertical="center" wrapText="1" readingOrder="1"/>
    </xf>
    <xf numFmtId="0" fontId="61" fillId="0" borderId="1" xfId="0" applyFont="1" applyBorder="1" applyAlignment="1">
      <alignment vertical="center" wrapText="1"/>
    </xf>
    <xf numFmtId="0" fontId="60" fillId="0" borderId="1" xfId="0" applyFont="1" applyFill="1" applyBorder="1" applyAlignment="1">
      <alignment horizontal="center" vertical="center" wrapText="1"/>
    </xf>
    <xf numFmtId="0" fontId="63" fillId="0" borderId="11" xfId="0" applyFont="1" applyFill="1" applyBorder="1" applyAlignment="1">
      <alignment horizontal="center"/>
    </xf>
    <xf numFmtId="0" fontId="63" fillId="0" borderId="0" xfId="0" applyFont="1" applyFill="1" applyBorder="1" applyAlignment="1">
      <alignment horizontal="center"/>
    </xf>
    <xf numFmtId="0" fontId="47" fillId="0" borderId="0" xfId="0" applyFont="1" applyFill="1" applyAlignment="1">
      <alignment vertical="center" wrapText="1"/>
    </xf>
    <xf numFmtId="0" fontId="35" fillId="0" borderId="11" xfId="0" applyFont="1" applyFill="1" applyBorder="1" applyAlignment="1">
      <alignment horizontal="center"/>
    </xf>
    <xf numFmtId="0" fontId="35" fillId="0" borderId="0" xfId="0" applyFont="1" applyFill="1" applyBorder="1" applyAlignment="1">
      <alignment horizontal="center"/>
    </xf>
    <xf numFmtId="0" fontId="63" fillId="0" borderId="11" xfId="0" applyFont="1" applyFill="1" applyBorder="1" applyAlignment="1">
      <alignment horizontal="center" vertical="center"/>
    </xf>
    <xf numFmtId="0" fontId="63" fillId="0" borderId="0" xfId="0" applyFont="1" applyFill="1" applyBorder="1" applyAlignment="1">
      <alignment horizontal="center" vertical="center"/>
    </xf>
    <xf numFmtId="0" fontId="65" fillId="65" borderId="1" xfId="0" applyFont="1" applyFill="1" applyBorder="1" applyAlignment="1">
      <alignment horizontal="center" vertical="center" wrapText="1" readingOrder="1"/>
    </xf>
    <xf numFmtId="0" fontId="47" fillId="0" borderId="0" xfId="0" applyFont="1" applyFill="1" applyBorder="1" applyAlignment="1">
      <alignment horizontal="center" vertical="center" textRotation="90" wrapText="1"/>
    </xf>
    <xf numFmtId="0" fontId="4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10" borderId="1" xfId="0" applyFont="1" applyFill="1" applyBorder="1" applyAlignment="1">
      <alignment vertical="center"/>
    </xf>
    <xf numFmtId="0" fontId="2" fillId="10" borderId="1" xfId="0" applyFont="1" applyFill="1" applyBorder="1" applyAlignment="1">
      <alignment horizontal="center" vertical="center"/>
    </xf>
    <xf numFmtId="0" fontId="2" fillId="16" borderId="1" xfId="0" applyFont="1" applyFill="1" applyBorder="1" applyAlignment="1">
      <alignment horizontal="center" vertical="center"/>
    </xf>
    <xf numFmtId="0" fontId="45" fillId="63" borderId="1" xfId="0" applyFont="1" applyFill="1" applyBorder="1" applyAlignment="1">
      <alignment vertical="center"/>
    </xf>
    <xf numFmtId="0" fontId="2" fillId="63" borderId="1" xfId="0" applyFont="1" applyFill="1" applyBorder="1" applyAlignment="1">
      <alignment horizontal="center" vertical="center"/>
    </xf>
    <xf numFmtId="0" fontId="2" fillId="63" borderId="1" xfId="0" applyFont="1" applyFill="1" applyBorder="1" applyAlignment="1">
      <alignment vertical="center"/>
    </xf>
    <xf numFmtId="0" fontId="2" fillId="64" borderId="1" xfId="0" applyFont="1" applyFill="1" applyBorder="1" applyAlignment="1">
      <alignment horizontal="center" vertical="center"/>
    </xf>
    <xf numFmtId="0" fontId="2" fillId="64" borderId="1" xfId="0" applyFont="1" applyFill="1" applyBorder="1" applyAlignment="1">
      <alignment vertical="center"/>
    </xf>
    <xf numFmtId="0" fontId="2" fillId="14" borderId="1" xfId="0" applyFont="1" applyFill="1" applyBorder="1" applyAlignment="1">
      <alignment horizontal="center" vertical="center"/>
    </xf>
    <xf numFmtId="0" fontId="2" fillId="14" borderId="1" xfId="0" applyFont="1" applyFill="1" applyBorder="1" applyAlignment="1">
      <alignment vertical="center"/>
    </xf>
    <xf numFmtId="0" fontId="2" fillId="62" borderId="1" xfId="0" applyFont="1" applyFill="1" applyBorder="1" applyAlignment="1">
      <alignment horizontal="center" vertical="center"/>
    </xf>
    <xf numFmtId="0" fontId="2" fillId="6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5" fillId="16" borderId="3" xfId="0" applyFont="1" applyFill="1" applyBorder="1" applyAlignment="1">
      <alignment horizontal="center" vertical="center"/>
    </xf>
    <xf numFmtId="0" fontId="45" fillId="10" borderId="1" xfId="0" applyFont="1" applyFill="1" applyBorder="1" applyAlignment="1">
      <alignment vertical="center"/>
    </xf>
    <xf numFmtId="0" fontId="62" fillId="10" borderId="1" xfId="0" applyFont="1" applyFill="1" applyBorder="1" applyAlignment="1">
      <alignment horizontal="center" vertical="center"/>
    </xf>
    <xf numFmtId="0" fontId="4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5" fillId="65" borderId="1" xfId="0" applyFont="1" applyFill="1" applyBorder="1" applyAlignment="1">
      <alignment horizontal="center" vertical="center" wrapText="1" readingOrder="1"/>
    </xf>
    <xf numFmtId="0" fontId="65" fillId="65" borderId="5" xfId="0" applyFont="1" applyFill="1" applyBorder="1" applyAlignment="1">
      <alignment horizontal="center" vertical="center" wrapText="1" readingOrder="1"/>
    </xf>
    <xf numFmtId="0" fontId="47" fillId="0" borderId="0" xfId="0" applyFont="1" applyFill="1" applyBorder="1" applyAlignment="1">
      <alignment horizontal="center" vertical="center" wrapText="1"/>
    </xf>
    <xf numFmtId="0" fontId="35" fillId="3" borderId="0" xfId="0" applyFont="1" applyFill="1" applyBorder="1" applyAlignment="1">
      <alignment horizontal="center" vertical="center"/>
    </xf>
    <xf numFmtId="0" fontId="35" fillId="14" borderId="0" xfId="0" applyFont="1" applyFill="1" applyBorder="1" applyAlignment="1">
      <alignment horizontal="center" vertical="center"/>
    </xf>
    <xf numFmtId="0" fontId="2" fillId="63" borderId="5" xfId="0" applyFont="1" applyFill="1" applyBorder="1" applyAlignment="1">
      <alignment horizontal="center" vertical="center"/>
    </xf>
    <xf numFmtId="0" fontId="2" fillId="14" borderId="5" xfId="0" applyFont="1" applyFill="1" applyBorder="1" applyAlignment="1">
      <alignment horizontal="center" vertical="center"/>
    </xf>
    <xf numFmtId="0" fontId="35" fillId="0" borderId="5" xfId="0" applyFont="1" applyBorder="1" applyAlignment="1">
      <alignment horizontal="left" vertical="center" wrapText="1" readingOrder="1"/>
    </xf>
    <xf numFmtId="0" fontId="35" fillId="0" borderId="5" xfId="0" applyFont="1" applyFill="1" applyBorder="1" applyAlignment="1">
      <alignment horizontal="center" vertical="center"/>
    </xf>
    <xf numFmtId="0" fontId="35" fillId="0" borderId="5" xfId="0" applyFont="1" applyFill="1" applyBorder="1" applyAlignment="1">
      <alignment horizontal="left" vertical="center" wrapText="1" readingOrder="1"/>
    </xf>
    <xf numFmtId="0" fontId="35" fillId="0" borderId="5" xfId="0" applyFont="1" applyFill="1" applyBorder="1" applyAlignment="1">
      <alignment horizontal="center" vertical="center" wrapText="1" readingOrder="1"/>
    </xf>
    <xf numFmtId="0" fontId="47" fillId="4" borderId="5" xfId="0" applyFont="1" applyFill="1" applyBorder="1" applyAlignment="1">
      <alignment horizontal="center" vertical="center" wrapText="1"/>
    </xf>
    <xf numFmtId="0" fontId="61" fillId="64" borderId="7" xfId="0" applyFont="1" applyFill="1" applyBorder="1" applyAlignment="1">
      <alignment horizontal="center" vertical="center" wrapText="1"/>
    </xf>
    <xf numFmtId="0" fontId="47" fillId="0" borderId="0" xfId="0" applyFont="1" applyFill="1" applyBorder="1" applyAlignment="1">
      <alignment horizontal="center" vertical="center" textRotation="90" wrapText="1"/>
    </xf>
    <xf numFmtId="0" fontId="4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63" borderId="1" xfId="0" applyFont="1" applyFill="1" applyBorder="1" applyAlignment="1">
      <alignment horizontal="center" vertical="center" wrapText="1"/>
    </xf>
    <xf numFmtId="0" fontId="61" fillId="16" borderId="1" xfId="0" applyFont="1" applyFill="1" applyBorder="1" applyAlignment="1">
      <alignment horizontal="center" vertical="center" wrapText="1"/>
    </xf>
    <xf numFmtId="0" fontId="1" fillId="10" borderId="1" xfId="0" applyFont="1" applyFill="1" applyBorder="1" applyAlignment="1">
      <alignment vertical="center"/>
    </xf>
    <xf numFmtId="0" fontId="61" fillId="14" borderId="1"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15" fillId="0" borderId="0" xfId="0" applyFont="1" applyBorder="1" applyAlignment="1">
      <alignment horizontal="left" vertical="top" wrapText="1"/>
    </xf>
    <xf numFmtId="0" fontId="40" fillId="0" borderId="1" xfId="0" applyFont="1" applyFill="1" applyBorder="1" applyAlignment="1">
      <alignment horizontal="center" vertical="center" wrapText="1"/>
    </xf>
    <xf numFmtId="0" fontId="8" fillId="3" borderId="5" xfId="0" quotePrefix="1" applyFont="1" applyFill="1" applyBorder="1" applyAlignment="1">
      <alignment horizontal="center" vertical="center" wrapText="1"/>
    </xf>
    <xf numFmtId="0" fontId="8" fillId="3" borderId="6" xfId="0" quotePrefix="1" applyFont="1" applyFill="1" applyBorder="1" applyAlignment="1">
      <alignment horizontal="center" vertical="center" wrapText="1"/>
    </xf>
    <xf numFmtId="0" fontId="8" fillId="4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7" borderId="5" xfId="0" applyFont="1" applyFill="1" applyBorder="1" applyAlignment="1">
      <alignment horizontal="center" vertical="center"/>
    </xf>
    <xf numFmtId="0" fontId="8" fillId="17" borderId="6" xfId="0" applyFont="1" applyFill="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8" fillId="9" borderId="5" xfId="0" quotePrefix="1" applyFont="1" applyFill="1" applyBorder="1" applyAlignment="1">
      <alignment horizontal="center" vertical="center" wrapText="1"/>
    </xf>
    <xf numFmtId="0" fontId="8" fillId="9" borderId="6" xfId="0" quotePrefix="1" applyFont="1" applyFill="1" applyBorder="1" applyAlignment="1">
      <alignment horizontal="center" vertical="center" wrapText="1"/>
    </xf>
    <xf numFmtId="0" fontId="8" fillId="9" borderId="7" xfId="0" quotePrefix="1" applyFont="1" applyFill="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 fillId="57" borderId="1" xfId="0" applyFont="1" applyFill="1" applyBorder="1" applyAlignment="1">
      <alignment horizontal="center" vertical="center" textRotation="90"/>
    </xf>
    <xf numFmtId="0" fontId="53" fillId="58" borderId="1" xfId="0" applyFont="1" applyFill="1" applyBorder="1" applyAlignment="1">
      <alignment horizontal="center" vertical="center" textRotation="90" wrapText="1"/>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2" fillId="55" borderId="1" xfId="0" applyFont="1" applyFill="1" applyBorder="1" applyAlignment="1">
      <alignment horizontal="center" vertical="center" textRotation="90"/>
    </xf>
    <xf numFmtId="0" fontId="2" fillId="54" borderId="1" xfId="0" applyFont="1" applyFill="1" applyBorder="1" applyAlignment="1">
      <alignment horizontal="center" vertical="center" textRotation="90"/>
    </xf>
    <xf numFmtId="0" fontId="6" fillId="0" borderId="1" xfId="0" applyFont="1" applyFill="1" applyBorder="1" applyAlignment="1">
      <alignment horizontal="center" vertical="center"/>
    </xf>
    <xf numFmtId="0" fontId="6" fillId="61" borderId="1" xfId="0" applyFont="1" applyFill="1" applyBorder="1" applyAlignment="1">
      <alignment horizontal="center" vertical="center"/>
    </xf>
    <xf numFmtId="0" fontId="2" fillId="56" borderId="1" xfId="0" applyFont="1" applyFill="1" applyBorder="1" applyAlignment="1">
      <alignment horizontal="center" vertical="center" textRotation="90" wrapText="1"/>
    </xf>
    <xf numFmtId="0" fontId="53" fillId="44" borderId="1" xfId="0" applyFont="1" applyFill="1" applyBorder="1" applyAlignment="1">
      <alignment horizontal="center" vertical="center" textRotation="90"/>
    </xf>
    <xf numFmtId="0" fontId="2" fillId="47" borderId="1" xfId="0" applyFont="1" applyFill="1" applyBorder="1" applyAlignment="1">
      <alignment horizontal="center" vertical="center" textRotation="90" wrapText="1"/>
    </xf>
    <xf numFmtId="0" fontId="53" fillId="59" borderId="1" xfId="0" applyFont="1" applyFill="1" applyBorder="1" applyAlignment="1">
      <alignment horizontal="center" vertical="center" textRotation="90" wrapText="1"/>
    </xf>
    <xf numFmtId="0" fontId="53" fillId="60" borderId="1" xfId="0" applyFont="1" applyFill="1" applyBorder="1" applyAlignment="1">
      <alignment horizontal="center" vertical="center" textRotation="90" wrapText="1"/>
    </xf>
    <xf numFmtId="0" fontId="2" fillId="52" borderId="1" xfId="0" applyFont="1" applyFill="1" applyBorder="1" applyAlignment="1">
      <alignment horizontal="center" vertical="center" textRotation="90" wrapText="1"/>
    </xf>
    <xf numFmtId="0" fontId="2" fillId="53" borderId="1" xfId="0" applyFont="1" applyFill="1" applyBorder="1" applyAlignment="1">
      <alignment horizontal="center" vertical="center" textRotation="90"/>
    </xf>
    <xf numFmtId="0" fontId="44" fillId="0" borderId="1" xfId="0" applyFont="1" applyBorder="1" applyAlignment="1">
      <alignment horizontal="center" vertical="center"/>
    </xf>
    <xf numFmtId="0" fontId="54" fillId="28" borderId="1" xfId="0" applyFont="1" applyFill="1" applyBorder="1" applyAlignment="1">
      <alignment horizontal="center" vertical="center" textRotation="90" wrapText="1"/>
    </xf>
    <xf numFmtId="0" fontId="54" fillId="29" borderId="1" xfId="0" applyFont="1" applyFill="1" applyBorder="1" applyAlignment="1">
      <alignment horizontal="center" vertical="center" textRotation="90" wrapText="1"/>
    </xf>
    <xf numFmtId="0" fontId="55" fillId="30" borderId="1" xfId="0" applyFont="1" applyFill="1" applyBorder="1" applyAlignment="1">
      <alignment horizontal="center" vertical="center" textRotation="90" wrapText="1"/>
    </xf>
    <xf numFmtId="0" fontId="53" fillId="31" borderId="1" xfId="0" applyFont="1" applyFill="1" applyBorder="1" applyAlignment="1">
      <alignment horizontal="center" vertical="center" textRotation="90" wrapText="1"/>
    </xf>
    <xf numFmtId="0" fontId="6" fillId="22" borderId="1" xfId="0" applyFont="1" applyFill="1" applyBorder="1" applyAlignment="1">
      <alignment horizontal="center" vertical="center"/>
    </xf>
    <xf numFmtId="49" fontId="2" fillId="20" borderId="1" xfId="0" applyNumberFormat="1" applyFont="1" applyFill="1" applyBorder="1" applyAlignment="1">
      <alignment horizontal="center" vertical="center" textRotation="90"/>
    </xf>
    <xf numFmtId="49" fontId="54" fillId="19" borderId="1" xfId="0" applyNumberFormat="1" applyFont="1" applyFill="1" applyBorder="1" applyAlignment="1">
      <alignment horizontal="center" vertical="center" textRotation="90"/>
    </xf>
    <xf numFmtId="49" fontId="54" fillId="23" borderId="1" xfId="0" applyNumberFormat="1" applyFont="1" applyFill="1" applyBorder="1" applyAlignment="1">
      <alignment horizontal="center" vertical="center" textRotation="90"/>
    </xf>
    <xf numFmtId="49" fontId="2" fillId="13" borderId="1" xfId="0" applyNumberFormat="1" applyFont="1" applyFill="1" applyBorder="1" applyAlignment="1">
      <alignment horizontal="center" vertical="center" textRotation="90"/>
    </xf>
    <xf numFmtId="0" fontId="2" fillId="32" borderId="1" xfId="0" applyFont="1" applyFill="1" applyBorder="1" applyAlignment="1">
      <alignment horizontal="center" vertical="center" textRotation="90"/>
    </xf>
    <xf numFmtId="0" fontId="2" fillId="24" borderId="1" xfId="0" applyFont="1" applyFill="1" applyBorder="1" applyAlignment="1">
      <alignment horizontal="center" vertical="center" textRotation="90"/>
    </xf>
    <xf numFmtId="0" fontId="54" fillId="25" borderId="1" xfId="0" applyFont="1" applyFill="1" applyBorder="1" applyAlignment="1">
      <alignment horizontal="center" vertical="center" textRotation="90" wrapText="1"/>
    </xf>
    <xf numFmtId="0" fontId="2" fillId="26" borderId="1" xfId="0" applyFont="1" applyFill="1" applyBorder="1" applyAlignment="1">
      <alignment horizontal="center" vertical="center" textRotation="90" wrapText="1"/>
    </xf>
    <xf numFmtId="0" fontId="2" fillId="21" borderId="1" xfId="0" applyFont="1" applyFill="1" applyBorder="1" applyAlignment="1">
      <alignment horizontal="center" vertical="center" textRotation="90" wrapText="1"/>
    </xf>
    <xf numFmtId="0" fontId="54" fillId="27" borderId="1" xfId="0" applyFont="1" applyFill="1" applyBorder="1" applyAlignment="1">
      <alignment horizontal="center" vertical="center" textRotation="90" wrapText="1"/>
    </xf>
    <xf numFmtId="0" fontId="6" fillId="0" borderId="0" xfId="0" applyFont="1" applyAlignment="1">
      <alignment horizontal="center" vertical="center"/>
    </xf>
    <xf numFmtId="0" fontId="2" fillId="51" borderId="1" xfId="0" applyFont="1" applyFill="1" applyBorder="1" applyAlignment="1">
      <alignment horizontal="center" vertical="center" textRotation="90" wrapText="1"/>
    </xf>
    <xf numFmtId="0" fontId="53" fillId="50" borderId="1" xfId="0" applyFont="1" applyFill="1" applyBorder="1" applyAlignment="1">
      <alignment horizontal="center" vertical="center" textRotation="90" wrapText="1"/>
    </xf>
    <xf numFmtId="0" fontId="2" fillId="38" borderId="1" xfId="0" applyFont="1" applyFill="1" applyBorder="1" applyAlignment="1">
      <alignment horizontal="center" vertical="center" textRotation="90" wrapText="1"/>
    </xf>
    <xf numFmtId="0" fontId="52" fillId="39" borderId="1" xfId="0" applyFont="1" applyFill="1" applyBorder="1" applyAlignment="1">
      <alignment horizontal="center" vertical="center" textRotation="90"/>
    </xf>
    <xf numFmtId="0" fontId="53" fillId="49" borderId="1" xfId="0" applyFont="1" applyFill="1" applyBorder="1" applyAlignment="1">
      <alignment horizontal="center" vertical="center" textRotation="90" wrapText="1"/>
    </xf>
    <xf numFmtId="0" fontId="52" fillId="33" borderId="1" xfId="0" applyFont="1" applyFill="1" applyBorder="1" applyAlignment="1">
      <alignment horizontal="center" vertical="center" textRotation="90"/>
    </xf>
    <xf numFmtId="0" fontId="53" fillId="34" borderId="1" xfId="0" applyFont="1" applyFill="1" applyBorder="1" applyAlignment="1">
      <alignment horizontal="center" vertical="center" textRotation="90" wrapText="1"/>
    </xf>
    <xf numFmtId="0" fontId="55" fillId="35" borderId="1" xfId="0" applyFont="1" applyFill="1" applyBorder="1" applyAlignment="1">
      <alignment horizontal="center" vertical="center" textRotation="90" wrapText="1"/>
    </xf>
    <xf numFmtId="0" fontId="2" fillId="36" borderId="1" xfId="0" applyFont="1" applyFill="1" applyBorder="1" applyAlignment="1">
      <alignment horizontal="center" vertical="center" textRotation="90" wrapText="1"/>
    </xf>
    <xf numFmtId="0" fontId="2" fillId="37" borderId="1" xfId="0" applyFont="1" applyFill="1" applyBorder="1" applyAlignment="1">
      <alignment horizontal="center" vertical="center" textRotation="90" wrapText="1"/>
    </xf>
    <xf numFmtId="0" fontId="2" fillId="46" borderId="5" xfId="0" applyFont="1" applyFill="1" applyBorder="1" applyAlignment="1">
      <alignment horizontal="center" vertical="center" textRotation="90" wrapText="1"/>
    </xf>
    <xf numFmtId="0" fontId="2" fillId="46" borderId="7" xfId="0" applyFont="1" applyFill="1" applyBorder="1" applyAlignment="1">
      <alignment horizontal="center" vertical="center" textRotation="90" wrapText="1"/>
    </xf>
    <xf numFmtId="0" fontId="6" fillId="5" borderId="1" xfId="0" applyFont="1" applyFill="1" applyBorder="1" applyAlignment="1">
      <alignment horizontal="center"/>
    </xf>
    <xf numFmtId="0" fontId="19" fillId="5" borderId="1" xfId="2" applyFont="1" applyFill="1" applyBorder="1" applyAlignment="1">
      <alignment horizontal="center"/>
    </xf>
    <xf numFmtId="0" fontId="13" fillId="0" borderId="0" xfId="2" applyFont="1" applyAlignment="1">
      <alignment horizontal="center"/>
    </xf>
    <xf numFmtId="0" fontId="19" fillId="0" borderId="1" xfId="2" applyFont="1" applyBorder="1" applyAlignment="1">
      <alignment horizontal="center" vertical="center"/>
    </xf>
    <xf numFmtId="0" fontId="6" fillId="0" borderId="1" xfId="0" applyFont="1" applyBorder="1" applyAlignment="1">
      <alignment horizontal="center" vertic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14"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25" fillId="0" borderId="0" xfId="0" applyFont="1" applyAlignment="1">
      <alignment horizontal="center" vertical="center" wrapText="1"/>
    </xf>
    <xf numFmtId="0" fontId="23" fillId="0" borderId="0" xfId="0" applyFont="1" applyAlignment="1">
      <alignment horizontal="left" vertical="center" wrapText="1"/>
    </xf>
    <xf numFmtId="0" fontId="26" fillId="0" borderId="1" xfId="0" applyFont="1" applyBorder="1" applyAlignment="1">
      <alignment horizontal="center" vertical="center" textRotation="90"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50" fillId="0" borderId="0" xfId="0" applyFont="1" applyAlignment="1">
      <alignment horizontal="center" vertical="center" wrapText="1"/>
    </xf>
    <xf numFmtId="0" fontId="8" fillId="0" borderId="0" xfId="3" applyFont="1" applyFill="1" applyAlignment="1">
      <alignment horizontal="center"/>
    </xf>
    <xf numFmtId="0" fontId="47" fillId="0" borderId="0" xfId="0" applyFont="1" applyFill="1" applyBorder="1" applyAlignment="1">
      <alignment horizontal="center" vertical="center" textRotation="90" wrapText="1"/>
    </xf>
    <xf numFmtId="0" fontId="4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5" fillId="65" borderId="1" xfId="0" applyFont="1" applyFill="1" applyBorder="1" applyAlignment="1">
      <alignment horizontal="center" vertical="center" wrapText="1" readingOrder="1"/>
    </xf>
    <xf numFmtId="0" fontId="65" fillId="65" borderId="5" xfId="0" applyFont="1" applyFill="1" applyBorder="1" applyAlignment="1">
      <alignment horizontal="center" vertical="center" wrapText="1" readingOrder="1"/>
    </xf>
    <xf numFmtId="0" fontId="65" fillId="65" borderId="6" xfId="0" applyFont="1" applyFill="1" applyBorder="1" applyAlignment="1">
      <alignment horizontal="center" vertical="center" wrapText="1" readingOrder="1"/>
    </xf>
    <xf numFmtId="0" fontId="65" fillId="65" borderId="7" xfId="0" applyFont="1" applyFill="1" applyBorder="1" applyAlignment="1">
      <alignment horizontal="center" vertical="center" wrapText="1" readingOrder="1"/>
    </xf>
    <xf numFmtId="0" fontId="59" fillId="0" borderId="0" xfId="0" applyFont="1" applyAlignment="1">
      <alignment horizontal="center" vertical="center" wrapText="1"/>
    </xf>
    <xf numFmtId="0" fontId="67" fillId="3" borderId="0" xfId="0" applyFont="1" applyFill="1" applyAlignment="1">
      <alignment horizontal="center" vertical="center" wrapText="1"/>
    </xf>
    <xf numFmtId="0" fontId="64" fillId="66" borderId="1" xfId="0" applyFont="1" applyFill="1" applyBorder="1" applyAlignment="1">
      <alignment vertical="center"/>
    </xf>
    <xf numFmtId="0" fontId="35" fillId="66" borderId="1" xfId="0" applyFont="1" applyFill="1" applyBorder="1" applyAlignment="1">
      <alignment horizontal="center"/>
    </xf>
    <xf numFmtId="0" fontId="47" fillId="66" borderId="5" xfId="0" applyFont="1" applyFill="1" applyBorder="1" applyAlignment="1">
      <alignment horizontal="center" vertical="center" wrapText="1"/>
    </xf>
    <xf numFmtId="0" fontId="61" fillId="67" borderId="1" xfId="0" applyFont="1" applyFill="1" applyBorder="1" applyAlignment="1">
      <alignment horizontal="center" vertical="center" wrapText="1"/>
    </xf>
    <xf numFmtId="0" fontId="64" fillId="67" borderId="1" xfId="0" applyFont="1" applyFill="1" applyBorder="1" applyAlignment="1">
      <alignment vertical="center"/>
    </xf>
    <xf numFmtId="0" fontId="35" fillId="67" borderId="1" xfId="0" applyFont="1" applyFill="1" applyBorder="1" applyAlignment="1">
      <alignment horizontal="center"/>
    </xf>
    <xf numFmtId="1" fontId="47" fillId="67" borderId="5" xfId="0" applyNumberFormat="1" applyFont="1" applyFill="1" applyBorder="1" applyAlignment="1">
      <alignment horizontal="center" vertical="center" wrapText="1"/>
    </xf>
    <xf numFmtId="0" fontId="47" fillId="67" borderId="5" xfId="0" applyFont="1" applyFill="1" applyBorder="1" applyAlignment="1">
      <alignment horizontal="center" vertical="center" wrapText="1"/>
    </xf>
    <xf numFmtId="0" fontId="61" fillId="66" borderId="1" xfId="2" applyFont="1" applyFill="1" applyBorder="1" applyAlignment="1">
      <alignment horizontal="center" vertical="center"/>
    </xf>
    <xf numFmtId="0" fontId="63" fillId="0" borderId="1" xfId="0" applyFont="1" applyFill="1" applyBorder="1" applyAlignment="1">
      <alignment horizontal="center" vertical="center"/>
    </xf>
    <xf numFmtId="0" fontId="47" fillId="0" borderId="5" xfId="0" applyFont="1" applyFill="1" applyBorder="1" applyAlignment="1">
      <alignment vertical="center" wrapText="1"/>
    </xf>
    <xf numFmtId="0" fontId="63" fillId="0" borderId="1" xfId="0" applyFont="1" applyFill="1" applyBorder="1" applyAlignment="1">
      <alignment horizontal="center"/>
    </xf>
    <xf numFmtId="0" fontId="63" fillId="0" borderId="5" xfId="0" applyFont="1" applyFill="1" applyBorder="1" applyAlignment="1">
      <alignment horizontal="center" vertical="center"/>
    </xf>
    <xf numFmtId="0" fontId="65" fillId="65"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14" borderId="3" xfId="0" applyFont="1" applyFill="1" applyBorder="1" applyAlignment="1">
      <alignment horizontal="center" vertical="center" wrapText="1"/>
    </xf>
    <xf numFmtId="0" fontId="61" fillId="10" borderId="1" xfId="0" applyFont="1" applyFill="1" applyBorder="1" applyAlignment="1">
      <alignment horizontal="center" vertical="center" wrapText="1"/>
    </xf>
    <xf numFmtId="0" fontId="61" fillId="10" borderId="0" xfId="0" applyFont="1" applyFill="1" applyAlignment="1">
      <alignment horizontal="center" vertical="center" wrapText="1"/>
    </xf>
    <xf numFmtId="0" fontId="61" fillId="16"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61" fillId="3" borderId="0" xfId="0" applyFont="1" applyFill="1" applyAlignment="1">
      <alignment horizontal="center" vertical="center" wrapText="1"/>
    </xf>
    <xf numFmtId="0" fontId="61" fillId="10" borderId="4" xfId="0" applyFont="1" applyFill="1" applyBorder="1" applyAlignment="1">
      <alignment horizontal="center" vertical="center" wrapText="1"/>
    </xf>
    <xf numFmtId="0" fontId="61" fillId="10" borderId="3" xfId="0" applyFont="1" applyFill="1" applyBorder="1" applyAlignment="1">
      <alignment horizontal="center" vertical="center" wrapText="1"/>
    </xf>
    <xf numFmtId="0" fontId="47" fillId="0" borderId="5" xfId="0" applyFont="1" applyBorder="1" applyAlignment="1">
      <alignment horizontal="center" vertical="center" wrapText="1"/>
    </xf>
    <xf numFmtId="0" fontId="60" fillId="0" borderId="0" xfId="0" applyFont="1" applyFill="1" applyAlignment="1">
      <alignment horizontal="center" vertical="center" wrapText="1"/>
    </xf>
    <xf numFmtId="0" fontId="47" fillId="0" borderId="0" xfId="0" quotePrefix="1" applyFont="1" applyAlignment="1">
      <alignment horizontal="center" vertical="center" wrapText="1"/>
    </xf>
    <xf numFmtId="0" fontId="2" fillId="62" borderId="3" xfId="0" applyFont="1" applyFill="1" applyBorder="1" applyAlignment="1">
      <alignment vertical="center" wrapText="1"/>
    </xf>
    <xf numFmtId="0" fontId="2" fillId="62" borderId="3" xfId="0" applyFont="1" applyFill="1" applyBorder="1" applyAlignment="1">
      <alignment horizontal="center" vertical="center"/>
    </xf>
    <xf numFmtId="0" fontId="35" fillId="62" borderId="3" xfId="0" applyFont="1" applyFill="1" applyBorder="1" applyAlignment="1">
      <alignment horizontal="center" vertical="center"/>
    </xf>
    <xf numFmtId="0" fontId="2" fillId="14" borderId="3" xfId="0" applyFont="1" applyFill="1" applyBorder="1" applyAlignment="1">
      <alignment vertical="center"/>
    </xf>
    <xf numFmtId="0" fontId="2" fillId="14" borderId="3" xfId="0" applyFont="1" applyFill="1" applyBorder="1" applyAlignment="1">
      <alignment horizontal="center" vertical="center"/>
    </xf>
    <xf numFmtId="0" fontId="61" fillId="0" borderId="3" xfId="0" applyFont="1" applyFill="1" applyBorder="1" applyAlignment="1">
      <alignment horizontal="center" vertical="center" wrapText="1"/>
    </xf>
    <xf numFmtId="0" fontId="2" fillId="2" borderId="3" xfId="0" applyFont="1" applyFill="1" applyBorder="1" applyAlignment="1">
      <alignment vertical="center"/>
    </xf>
    <xf numFmtId="0" fontId="61" fillId="0" borderId="1" xfId="0" applyFont="1" applyBorder="1" applyAlignment="1">
      <alignment horizontal="center" vertical="center" wrapText="1"/>
    </xf>
    <xf numFmtId="0" fontId="35" fillId="10" borderId="5" xfId="0" applyFont="1" applyFill="1" applyBorder="1" applyAlignment="1">
      <alignment horizontal="center" vertical="center"/>
    </xf>
    <xf numFmtId="0" fontId="35" fillId="10" borderId="12" xfId="0" applyFont="1" applyFill="1" applyBorder="1" applyAlignment="1">
      <alignment horizontal="center" vertical="center"/>
    </xf>
    <xf numFmtId="0" fontId="35" fillId="64" borderId="5" xfId="0" applyFont="1" applyFill="1" applyBorder="1" applyAlignment="1">
      <alignment horizontal="center" vertical="center"/>
    </xf>
    <xf numFmtId="0" fontId="35" fillId="16" borderId="13" xfId="0" applyFont="1" applyFill="1" applyBorder="1" applyAlignment="1">
      <alignment horizontal="center" vertical="center"/>
    </xf>
    <xf numFmtId="0" fontId="35" fillId="62" borderId="13" xfId="0" applyFont="1" applyFill="1" applyBorder="1" applyAlignment="1">
      <alignment horizontal="center" vertical="center"/>
    </xf>
    <xf numFmtId="0" fontId="47" fillId="0" borderId="5" xfId="0" applyFont="1" applyBorder="1" applyAlignment="1">
      <alignment horizontal="left" vertical="center" wrapText="1" readingOrder="1"/>
    </xf>
    <xf numFmtId="0" fontId="35" fillId="14" borderId="3" xfId="0" applyFont="1" applyFill="1" applyBorder="1" applyAlignment="1">
      <alignment horizontal="center" vertical="center"/>
    </xf>
    <xf numFmtId="0" fontId="35" fillId="14" borderId="5" xfId="0" applyFont="1" applyFill="1" applyBorder="1" applyAlignment="1">
      <alignment horizontal="center" vertical="center"/>
    </xf>
    <xf numFmtId="0" fontId="35" fillId="64" borderId="12" xfId="0" applyFont="1" applyFill="1" applyBorder="1" applyAlignment="1">
      <alignment horizontal="center" vertical="center"/>
    </xf>
    <xf numFmtId="0" fontId="35" fillId="10" borderId="13" xfId="0" applyFont="1" applyFill="1" applyBorder="1" applyAlignment="1">
      <alignment horizontal="center" vertical="center"/>
    </xf>
    <xf numFmtId="0" fontId="35" fillId="16" borderId="5" xfId="0" applyFont="1" applyFill="1" applyBorder="1" applyAlignment="1">
      <alignment horizontal="center" vertical="center"/>
    </xf>
    <xf numFmtId="0" fontId="66" fillId="10" borderId="1" xfId="0" applyFont="1" applyFill="1" applyBorder="1" applyAlignment="1">
      <alignment horizontal="center" vertical="center" wrapText="1"/>
    </xf>
    <xf numFmtId="0" fontId="66" fillId="16" borderId="1" xfId="0" applyFont="1" applyFill="1" applyBorder="1" applyAlignment="1">
      <alignment horizontal="center" vertical="center" wrapText="1"/>
    </xf>
    <xf numFmtId="0" fontId="66" fillId="62" borderId="1" xfId="0" applyFont="1" applyFill="1" applyBorder="1" applyAlignment="1">
      <alignment horizontal="center" vertical="center" wrapText="1"/>
    </xf>
    <xf numFmtId="0" fontId="35" fillId="0" borderId="1" xfId="0" applyFont="1" applyBorder="1" applyAlignment="1">
      <alignment horizontal="center" vertical="center" wrapText="1"/>
    </xf>
  </cellXfs>
  <cellStyles count="4">
    <cellStyle name="Comma" xfId="1" builtinId="3"/>
    <cellStyle name="Normal" xfId="0" builtinId="0"/>
    <cellStyle name="Normal 3 2" xfId="2"/>
    <cellStyle name="Normal 4" xfId="3"/>
  </cellStyles>
  <dxfs count="0"/>
  <tableStyles count="0" defaultTableStyle="TableStyleMedium2" defaultPivotStyle="PivotStyleLight16"/>
  <colors>
    <mruColors>
      <color rgb="FFB973AC"/>
      <color rgb="FF9966FF"/>
      <color rgb="FFFF1515"/>
      <color rgb="FF92CDDC"/>
      <color rgb="FFFF6699"/>
      <color rgb="FF00FFFF"/>
      <color rgb="FFAF5D9F"/>
      <color rgb="FF100000"/>
      <color rgb="FF2A0000"/>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35</xdr:row>
      <xdr:rowOff>0</xdr:rowOff>
    </xdr:from>
    <xdr:to>
      <xdr:col>8</xdr:col>
      <xdr:colOff>228600</xdr:colOff>
      <xdr:row>35</xdr:row>
      <xdr:rowOff>0</xdr:rowOff>
    </xdr:to>
    <xdr:sp macro="" textlink="">
      <xdr:nvSpPr>
        <xdr:cNvPr id="2" name="Oval 1">
          <a:hlinkClick xmlns:r="http://schemas.openxmlformats.org/officeDocument/2006/relationships" r:id="rId1"/>
        </xdr:cNvPr>
        <xdr:cNvSpPr/>
      </xdr:nvSpPr>
      <xdr:spPr>
        <a:xfrm>
          <a:off x="7400925" y="20821650"/>
          <a:ext cx="819150" cy="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xdr:row>
      <xdr:rowOff>0</xdr:rowOff>
    </xdr:from>
    <xdr:to>
      <xdr:col>12</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abSelected="1" topLeftCell="A4" workbookViewId="0">
      <selection activeCell="B1" sqref="B1:D8"/>
    </sheetView>
  </sheetViews>
  <sheetFormatPr defaultColWidth="10.28515625" defaultRowHeight="15.75" x14ac:dyDescent="0.25"/>
  <cols>
    <col min="1" max="1" width="10.28515625" style="4"/>
    <col min="2" max="2" width="7.42578125" style="10" customWidth="1"/>
    <col min="3" max="3" width="38.140625" style="4" customWidth="1"/>
    <col min="4" max="4" width="52.28515625" style="4" customWidth="1"/>
    <col min="5" max="16384" width="10.28515625" style="4"/>
  </cols>
  <sheetData>
    <row r="1" spans="2:9" ht="27.75" customHeight="1" x14ac:dyDescent="0.25">
      <c r="B1" s="464" t="s">
        <v>69</v>
      </c>
      <c r="C1" s="464"/>
      <c r="D1" s="464"/>
      <c r="E1" s="5"/>
      <c r="F1" s="5"/>
      <c r="G1" s="5"/>
      <c r="H1" s="5"/>
      <c r="I1" s="5"/>
    </row>
    <row r="2" spans="2:9" ht="30" customHeight="1" x14ac:dyDescent="0.25">
      <c r="B2" s="6" t="s">
        <v>0</v>
      </c>
      <c r="C2" s="6" t="s">
        <v>9</v>
      </c>
      <c r="D2" s="6" t="s">
        <v>10</v>
      </c>
      <c r="E2" s="99"/>
    </row>
    <row r="3" spans="2:9" s="7" customFormat="1" ht="18" customHeight="1" x14ac:dyDescent="0.25">
      <c r="B3" s="8" t="s">
        <v>5</v>
      </c>
      <c r="C3" s="8" t="s">
        <v>6</v>
      </c>
      <c r="D3" s="8" t="s">
        <v>7</v>
      </c>
    </row>
    <row r="4" spans="2:9" ht="81.75" customHeight="1" x14ac:dyDescent="0.25">
      <c r="B4" s="98">
        <v>1</v>
      </c>
      <c r="C4" s="9" t="s">
        <v>447</v>
      </c>
      <c r="D4" s="9" t="s">
        <v>427</v>
      </c>
    </row>
    <row r="5" spans="2:9" ht="31.5" x14ac:dyDescent="0.25">
      <c r="B5" s="98">
        <v>2</v>
      </c>
      <c r="C5" s="9" t="s">
        <v>448</v>
      </c>
      <c r="D5" s="9" t="s">
        <v>449</v>
      </c>
    </row>
    <row r="6" spans="2:9" ht="63" x14ac:dyDescent="0.25">
      <c r="B6" s="98">
        <v>3</v>
      </c>
      <c r="C6" s="9" t="s">
        <v>446</v>
      </c>
      <c r="D6" s="9" t="s">
        <v>428</v>
      </c>
    </row>
    <row r="7" spans="2:9" s="169" customFormat="1" ht="47.25" x14ac:dyDescent="0.25">
      <c r="B7" s="98">
        <v>4</v>
      </c>
      <c r="C7" s="9" t="s">
        <v>445</v>
      </c>
      <c r="D7" s="9" t="s">
        <v>450</v>
      </c>
    </row>
    <row r="8" spans="2:9" ht="78.75" x14ac:dyDescent="0.25">
      <c r="B8" s="98">
        <v>5</v>
      </c>
      <c r="C8" s="9" t="s">
        <v>231</v>
      </c>
      <c r="D8" s="9" t="s">
        <v>426</v>
      </c>
    </row>
    <row r="10" spans="2:9" x14ac:dyDescent="0.25">
      <c r="D10" s="465"/>
    </row>
    <row r="11" spans="2:9" ht="29.25" customHeight="1" x14ac:dyDescent="0.25">
      <c r="D11" s="465"/>
    </row>
    <row r="12" spans="2:9" ht="94.5" x14ac:dyDescent="0.25">
      <c r="C12" s="4" t="s">
        <v>453</v>
      </c>
      <c r="D12" s="4" t="s">
        <v>454</v>
      </c>
    </row>
    <row r="15" spans="2:9" x14ac:dyDescent="0.25">
      <c r="B15" s="4"/>
    </row>
    <row r="16" spans="2:9"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sheetData>
  <mergeCells count="2">
    <mergeCell ref="B1:D1"/>
    <mergeCell ref="D10:D1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C7" zoomScale="85" zoomScaleNormal="85" workbookViewId="0">
      <selection activeCell="H7" sqref="H7"/>
    </sheetView>
  </sheetViews>
  <sheetFormatPr defaultColWidth="10.28515625" defaultRowHeight="15" x14ac:dyDescent="0.25"/>
  <cols>
    <col min="1" max="1" width="4.28515625" style="159" bestFit="1" customWidth="1"/>
    <col min="2" max="2" width="15.42578125" style="159" bestFit="1" customWidth="1"/>
    <col min="3" max="3" width="31.7109375" style="159" bestFit="1" customWidth="1"/>
    <col min="4" max="4" width="25.28515625" style="159" customWidth="1"/>
    <col min="5" max="5" width="9.85546875" style="162" bestFit="1" customWidth="1"/>
    <col min="6" max="6" width="36.140625" style="163" customWidth="1"/>
    <col min="7" max="7" width="10.140625" style="164" bestFit="1" customWidth="1"/>
    <col min="8" max="8" width="10.140625" style="164" customWidth="1"/>
    <col min="9" max="9" width="9.85546875" style="164" bestFit="1" customWidth="1"/>
    <col min="10" max="11" width="9.85546875" style="164" customWidth="1"/>
    <col min="12" max="16384" width="10.28515625" style="159"/>
  </cols>
  <sheetData>
    <row r="1" spans="1:11" s="138" customFormat="1" ht="47.25" customHeight="1" x14ac:dyDescent="0.2">
      <c r="A1" s="136"/>
      <c r="B1" s="466" t="s">
        <v>417</v>
      </c>
      <c r="C1" s="466"/>
      <c r="D1" s="466"/>
      <c r="E1" s="466"/>
      <c r="F1" s="466"/>
      <c r="G1" s="137"/>
      <c r="H1" s="137"/>
      <c r="I1" s="137"/>
      <c r="J1" s="137"/>
      <c r="K1" s="137"/>
    </row>
    <row r="2" spans="1:11" s="140" customFormat="1" ht="42.75" x14ac:dyDescent="0.25">
      <c r="A2" s="137" t="s">
        <v>0</v>
      </c>
      <c r="B2" s="137" t="s">
        <v>418</v>
      </c>
      <c r="C2" s="137" t="s">
        <v>419</v>
      </c>
      <c r="D2" s="137" t="s">
        <v>420</v>
      </c>
      <c r="E2" s="137" t="s">
        <v>421</v>
      </c>
      <c r="F2" s="139" t="s">
        <v>422</v>
      </c>
      <c r="G2" s="137" t="s">
        <v>423</v>
      </c>
      <c r="H2" s="137" t="s">
        <v>423</v>
      </c>
      <c r="I2" s="137" t="s">
        <v>423</v>
      </c>
      <c r="J2" s="137" t="s">
        <v>423</v>
      </c>
      <c r="K2" s="137" t="s">
        <v>423</v>
      </c>
    </row>
    <row r="3" spans="1:11" s="143" customFormat="1" ht="94.5" x14ac:dyDescent="0.25">
      <c r="A3" s="118" t="s">
        <v>5</v>
      </c>
      <c r="B3" s="118" t="s">
        <v>6</v>
      </c>
      <c r="C3" s="118" t="s">
        <v>7</v>
      </c>
      <c r="D3" s="118" t="s">
        <v>412</v>
      </c>
      <c r="E3" s="118" t="s">
        <v>413</v>
      </c>
      <c r="F3" s="141" t="s">
        <v>414</v>
      </c>
      <c r="G3" s="9" t="s">
        <v>447</v>
      </c>
      <c r="H3" s="9" t="s">
        <v>448</v>
      </c>
      <c r="I3" s="9" t="s">
        <v>445</v>
      </c>
      <c r="J3" s="9" t="s">
        <v>446</v>
      </c>
      <c r="K3" s="142" t="s">
        <v>231</v>
      </c>
    </row>
    <row r="4" spans="1:11" s="144" customFormat="1" x14ac:dyDescent="0.25">
      <c r="A4" s="467" t="s">
        <v>415</v>
      </c>
      <c r="B4" s="468"/>
      <c r="C4" s="468"/>
      <c r="D4" s="468"/>
      <c r="E4" s="468"/>
      <c r="F4" s="468"/>
      <c r="G4" s="468"/>
      <c r="H4" s="468"/>
      <c r="I4" s="468"/>
      <c r="J4" s="468"/>
      <c r="K4" s="468"/>
    </row>
    <row r="5" spans="1:11" s="144" customFormat="1" ht="45" x14ac:dyDescent="0.25">
      <c r="A5" s="137">
        <v>1</v>
      </c>
      <c r="B5" s="145"/>
      <c r="C5" s="146" t="s">
        <v>21</v>
      </c>
      <c r="D5" s="145"/>
      <c r="E5" s="145"/>
      <c r="F5" s="146" t="s">
        <v>21</v>
      </c>
      <c r="G5" s="147" t="s">
        <v>41</v>
      </c>
      <c r="H5" s="147" t="s">
        <v>41</v>
      </c>
      <c r="I5" s="147" t="s">
        <v>41</v>
      </c>
      <c r="J5" s="147" t="s">
        <v>41</v>
      </c>
      <c r="K5" s="147" t="s">
        <v>41</v>
      </c>
    </row>
    <row r="6" spans="1:11" s="144" customFormat="1" ht="60" x14ac:dyDescent="0.25">
      <c r="A6" s="137">
        <v>2</v>
      </c>
      <c r="B6" s="145"/>
      <c r="C6" s="146" t="s">
        <v>22</v>
      </c>
      <c r="D6" s="145"/>
      <c r="E6" s="145"/>
      <c r="F6" s="146" t="s">
        <v>22</v>
      </c>
      <c r="G6" s="147" t="s">
        <v>41</v>
      </c>
      <c r="H6" s="147"/>
      <c r="I6" s="147"/>
      <c r="J6" s="147"/>
      <c r="K6" s="147"/>
    </row>
    <row r="7" spans="1:11" s="144" customFormat="1" ht="75" x14ac:dyDescent="0.25">
      <c r="A7" s="137">
        <v>3</v>
      </c>
      <c r="B7" s="145"/>
      <c r="C7" s="146" t="s">
        <v>23</v>
      </c>
      <c r="D7" s="145"/>
      <c r="E7" s="145"/>
      <c r="F7" s="146" t="s">
        <v>23</v>
      </c>
      <c r="G7" s="147" t="s">
        <v>41</v>
      </c>
      <c r="H7" s="147"/>
      <c r="I7" s="147"/>
      <c r="J7" s="147"/>
      <c r="K7" s="147"/>
    </row>
    <row r="8" spans="1:11" s="144" customFormat="1" ht="75" x14ac:dyDescent="0.25">
      <c r="A8" s="137">
        <v>4</v>
      </c>
      <c r="B8" s="145"/>
      <c r="C8" s="146" t="s">
        <v>416</v>
      </c>
      <c r="D8" s="145"/>
      <c r="E8" s="145"/>
      <c r="F8" s="146" t="s">
        <v>416</v>
      </c>
      <c r="G8" s="147"/>
      <c r="H8" s="147"/>
      <c r="I8" s="147"/>
      <c r="J8" s="147"/>
      <c r="K8" s="147"/>
    </row>
    <row r="9" spans="1:11" s="144" customFormat="1" ht="60" x14ac:dyDescent="0.25">
      <c r="A9" s="137">
        <v>5</v>
      </c>
      <c r="B9" s="145"/>
      <c r="C9" s="146" t="s">
        <v>24</v>
      </c>
      <c r="D9" s="145"/>
      <c r="E9" s="145"/>
      <c r="F9" s="146" t="s">
        <v>24</v>
      </c>
      <c r="G9" s="147"/>
      <c r="H9" s="147"/>
      <c r="I9" s="147"/>
      <c r="J9" s="147"/>
      <c r="K9" s="147"/>
    </row>
    <row r="10" spans="1:11" s="144" customFormat="1" ht="51" customHeight="1" x14ac:dyDescent="0.25">
      <c r="A10" s="137">
        <v>6</v>
      </c>
      <c r="B10" s="145"/>
      <c r="C10" s="146" t="s">
        <v>25</v>
      </c>
      <c r="D10" s="145"/>
      <c r="E10" s="145"/>
      <c r="F10" s="146" t="s">
        <v>25</v>
      </c>
      <c r="G10" s="147"/>
      <c r="H10" s="147"/>
      <c r="I10" s="147"/>
      <c r="J10" s="147"/>
      <c r="K10" s="147"/>
    </row>
    <row r="11" spans="1:11" s="144" customFormat="1" ht="45" x14ac:dyDescent="0.25">
      <c r="A11" s="137">
        <v>7</v>
      </c>
      <c r="B11" s="145"/>
      <c r="C11" s="146" t="s">
        <v>26</v>
      </c>
      <c r="D11" s="145"/>
      <c r="E11" s="145"/>
      <c r="F11" s="146" t="s">
        <v>26</v>
      </c>
      <c r="G11" s="147"/>
      <c r="H11" s="147"/>
      <c r="I11" s="147"/>
      <c r="J11" s="147"/>
      <c r="K11" s="147"/>
    </row>
    <row r="12" spans="1:11" s="144" customFormat="1" ht="30" x14ac:dyDescent="0.25">
      <c r="A12" s="137">
        <v>8</v>
      </c>
      <c r="B12" s="145"/>
      <c r="C12" s="146" t="s">
        <v>27</v>
      </c>
      <c r="D12" s="145"/>
      <c r="E12" s="145"/>
      <c r="F12" s="146" t="s">
        <v>27</v>
      </c>
      <c r="G12" s="147"/>
      <c r="H12" s="147"/>
      <c r="I12" s="147"/>
      <c r="J12" s="147"/>
      <c r="K12" s="147"/>
    </row>
    <row r="13" spans="1:11" s="144" customFormat="1" ht="60" x14ac:dyDescent="0.25">
      <c r="A13" s="137">
        <v>9</v>
      </c>
      <c r="B13" s="145"/>
      <c r="C13" s="146" t="s">
        <v>28</v>
      </c>
      <c r="D13" s="145"/>
      <c r="E13" s="145"/>
      <c r="F13" s="146" t="s">
        <v>28</v>
      </c>
      <c r="G13" s="147"/>
      <c r="H13" s="147"/>
      <c r="I13" s="147"/>
      <c r="J13" s="147"/>
      <c r="K13" s="147"/>
    </row>
    <row r="14" spans="1:11" s="144" customFormat="1" ht="45" x14ac:dyDescent="0.25">
      <c r="A14" s="137">
        <v>10</v>
      </c>
      <c r="B14" s="145"/>
      <c r="C14" s="146" t="s">
        <v>29</v>
      </c>
      <c r="D14" s="145"/>
      <c r="E14" s="145"/>
      <c r="F14" s="146" t="s">
        <v>29</v>
      </c>
      <c r="G14" s="147"/>
      <c r="H14" s="147" t="s">
        <v>41</v>
      </c>
      <c r="I14" s="147" t="s">
        <v>41</v>
      </c>
      <c r="J14" s="147" t="s">
        <v>41</v>
      </c>
      <c r="K14" s="147" t="s">
        <v>41</v>
      </c>
    </row>
    <row r="15" spans="1:11" s="144" customFormat="1" x14ac:dyDescent="0.25">
      <c r="A15" s="469" t="s">
        <v>424</v>
      </c>
      <c r="B15" s="469"/>
      <c r="C15" s="469"/>
      <c r="D15" s="469"/>
      <c r="E15" s="469"/>
      <c r="F15" s="469"/>
      <c r="G15" s="469"/>
      <c r="H15" s="469"/>
      <c r="I15" s="469"/>
      <c r="J15" s="469"/>
      <c r="K15" s="469"/>
    </row>
    <row r="16" spans="1:11" s="144" customFormat="1" ht="105" x14ac:dyDescent="0.25">
      <c r="A16" s="137">
        <v>1</v>
      </c>
      <c r="B16" s="145"/>
      <c r="C16" s="148" t="s">
        <v>11</v>
      </c>
      <c r="D16" s="145"/>
      <c r="E16" s="145"/>
      <c r="F16" s="148" t="s">
        <v>11</v>
      </c>
      <c r="G16" s="147" t="s">
        <v>41</v>
      </c>
      <c r="H16" s="147" t="s">
        <v>41</v>
      </c>
      <c r="I16" s="147" t="s">
        <v>41</v>
      </c>
      <c r="J16" s="147" t="s">
        <v>41</v>
      </c>
      <c r="K16" s="149"/>
    </row>
    <row r="17" spans="1:11" s="144" customFormat="1" ht="30" x14ac:dyDescent="0.25">
      <c r="A17" s="137">
        <v>2</v>
      </c>
      <c r="B17" s="145"/>
      <c r="C17" s="148" t="s">
        <v>12</v>
      </c>
      <c r="D17" s="145"/>
      <c r="E17" s="145"/>
      <c r="F17" s="148" t="s">
        <v>12</v>
      </c>
      <c r="G17" s="147" t="s">
        <v>41</v>
      </c>
      <c r="H17" s="147" t="s">
        <v>41</v>
      </c>
      <c r="I17" s="147" t="s">
        <v>41</v>
      </c>
      <c r="J17" s="147" t="s">
        <v>41</v>
      </c>
      <c r="K17" s="149"/>
    </row>
    <row r="18" spans="1:11" s="144" customFormat="1" ht="210" x14ac:dyDescent="0.25">
      <c r="A18" s="137">
        <v>3</v>
      </c>
      <c r="B18" s="145"/>
      <c r="C18" s="148" t="s">
        <v>13</v>
      </c>
      <c r="D18" s="145"/>
      <c r="E18" s="145"/>
      <c r="F18" s="148" t="s">
        <v>13</v>
      </c>
      <c r="G18" s="149" t="s">
        <v>41</v>
      </c>
      <c r="H18" s="149"/>
      <c r="I18" s="149"/>
      <c r="J18" s="149"/>
      <c r="K18" s="149"/>
    </row>
    <row r="19" spans="1:11" s="151" customFormat="1" ht="75" x14ac:dyDescent="0.25">
      <c r="A19" s="137">
        <v>4</v>
      </c>
      <c r="B19" s="145"/>
      <c r="C19" s="150" t="s">
        <v>14</v>
      </c>
      <c r="D19" s="145"/>
      <c r="E19" s="145"/>
      <c r="F19" s="150" t="s">
        <v>14</v>
      </c>
      <c r="G19" s="149"/>
      <c r="H19" s="149"/>
      <c r="I19" s="149"/>
      <c r="J19" s="149"/>
      <c r="K19" s="149"/>
    </row>
    <row r="20" spans="1:11" s="151" customFormat="1" ht="75" x14ac:dyDescent="0.25">
      <c r="A20" s="137">
        <v>5</v>
      </c>
      <c r="B20" s="145"/>
      <c r="C20" s="150" t="s">
        <v>15</v>
      </c>
      <c r="D20" s="145"/>
      <c r="E20" s="145"/>
      <c r="F20" s="150" t="s">
        <v>15</v>
      </c>
      <c r="G20" s="147" t="s">
        <v>41</v>
      </c>
      <c r="H20" s="147" t="s">
        <v>41</v>
      </c>
      <c r="I20" s="147" t="s">
        <v>41</v>
      </c>
      <c r="J20" s="147" t="s">
        <v>41</v>
      </c>
      <c r="K20" s="149"/>
    </row>
    <row r="21" spans="1:11" s="151" customFormat="1" ht="75" x14ac:dyDescent="0.25">
      <c r="A21" s="137">
        <v>6</v>
      </c>
      <c r="B21" s="145"/>
      <c r="C21" s="150" t="s">
        <v>16</v>
      </c>
      <c r="D21" s="145"/>
      <c r="E21" s="145"/>
      <c r="F21" s="150" t="s">
        <v>16</v>
      </c>
      <c r="G21" s="147" t="s">
        <v>41</v>
      </c>
      <c r="H21" s="147" t="s">
        <v>41</v>
      </c>
      <c r="I21" s="147" t="s">
        <v>41</v>
      </c>
      <c r="J21" s="147" t="s">
        <v>41</v>
      </c>
      <c r="K21" s="149"/>
    </row>
    <row r="22" spans="1:11" s="151" customFormat="1" ht="105" x14ac:dyDescent="0.25">
      <c r="A22" s="137">
        <v>7</v>
      </c>
      <c r="B22" s="145"/>
      <c r="C22" s="150" t="s">
        <v>17</v>
      </c>
      <c r="D22" s="145"/>
      <c r="E22" s="145"/>
      <c r="F22" s="150" t="s">
        <v>17</v>
      </c>
      <c r="G22" s="147" t="s">
        <v>41</v>
      </c>
      <c r="H22" s="147" t="s">
        <v>41</v>
      </c>
      <c r="I22" s="147" t="s">
        <v>41</v>
      </c>
      <c r="J22" s="147" t="s">
        <v>41</v>
      </c>
      <c r="K22" s="149"/>
    </row>
    <row r="23" spans="1:11" s="151" customFormat="1" ht="75" x14ac:dyDescent="0.25">
      <c r="A23" s="137">
        <v>8</v>
      </c>
      <c r="B23" s="145"/>
      <c r="C23" s="150" t="s">
        <v>18</v>
      </c>
      <c r="D23" s="145"/>
      <c r="E23" s="145"/>
      <c r="F23" s="150" t="s">
        <v>18</v>
      </c>
      <c r="G23" s="147" t="s">
        <v>41</v>
      </c>
      <c r="H23" s="147" t="s">
        <v>41</v>
      </c>
      <c r="I23" s="147" t="s">
        <v>41</v>
      </c>
      <c r="J23" s="147" t="s">
        <v>41</v>
      </c>
      <c r="K23" s="149"/>
    </row>
    <row r="24" spans="1:11" s="151" customFormat="1" ht="75" x14ac:dyDescent="0.25">
      <c r="A24" s="137">
        <v>9</v>
      </c>
      <c r="B24" s="145"/>
      <c r="C24" s="150" t="s">
        <v>19</v>
      </c>
      <c r="D24" s="152"/>
      <c r="E24" s="145"/>
      <c r="F24" s="150" t="s">
        <v>19</v>
      </c>
      <c r="G24" s="149"/>
      <c r="H24" s="149"/>
      <c r="I24" s="149"/>
      <c r="J24" s="149"/>
      <c r="K24" s="149"/>
    </row>
    <row r="25" spans="1:11" s="151" customFormat="1" x14ac:dyDescent="0.25">
      <c r="A25" s="470" t="s">
        <v>88</v>
      </c>
      <c r="B25" s="470"/>
      <c r="C25" s="470"/>
      <c r="D25" s="470"/>
      <c r="E25" s="470"/>
      <c r="F25" s="470"/>
      <c r="G25" s="470"/>
      <c r="H25" s="470"/>
      <c r="I25" s="470"/>
      <c r="J25" s="470"/>
      <c r="K25" s="470"/>
    </row>
    <row r="26" spans="1:11" s="154" customFormat="1" ht="126" x14ac:dyDescent="0.25">
      <c r="A26" s="137">
        <v>1</v>
      </c>
      <c r="B26" s="137"/>
      <c r="C26" s="100" t="s">
        <v>228</v>
      </c>
      <c r="D26" s="153"/>
      <c r="E26" s="137"/>
      <c r="F26" s="100" t="s">
        <v>228</v>
      </c>
      <c r="G26" s="147" t="s">
        <v>41</v>
      </c>
      <c r="H26" s="147" t="s">
        <v>41</v>
      </c>
      <c r="I26" s="147" t="s">
        <v>41</v>
      </c>
      <c r="J26" s="147" t="s">
        <v>41</v>
      </c>
      <c r="K26" s="147" t="s">
        <v>41</v>
      </c>
    </row>
    <row r="27" spans="1:11" s="154" customFormat="1" ht="110.25" x14ac:dyDescent="0.25">
      <c r="A27" s="137">
        <v>2</v>
      </c>
      <c r="B27" s="137"/>
      <c r="C27" s="95" t="s">
        <v>230</v>
      </c>
      <c r="D27" s="153"/>
      <c r="E27" s="137"/>
      <c r="F27" s="95" t="s">
        <v>230</v>
      </c>
      <c r="G27" s="147" t="s">
        <v>41</v>
      </c>
      <c r="H27" s="137"/>
      <c r="I27" s="137"/>
      <c r="J27" s="147" t="s">
        <v>41</v>
      </c>
      <c r="K27" s="147" t="s">
        <v>41</v>
      </c>
    </row>
    <row r="28" spans="1:11" s="151" customFormat="1" ht="110.25" x14ac:dyDescent="0.25">
      <c r="A28" s="137">
        <v>3</v>
      </c>
      <c r="B28" s="137"/>
      <c r="C28" s="95" t="s">
        <v>229</v>
      </c>
      <c r="D28" s="153"/>
      <c r="E28" s="137"/>
      <c r="F28" s="95" t="s">
        <v>229</v>
      </c>
      <c r="G28" s="147" t="s">
        <v>41</v>
      </c>
      <c r="H28" s="155"/>
      <c r="I28" s="155"/>
      <c r="J28" s="147" t="s">
        <v>41</v>
      </c>
      <c r="K28" s="155"/>
    </row>
    <row r="29" spans="1:11" s="151" customFormat="1" ht="126" x14ac:dyDescent="0.25">
      <c r="A29" s="137">
        <v>4</v>
      </c>
      <c r="B29" s="137"/>
      <c r="C29" s="95" t="s">
        <v>195</v>
      </c>
      <c r="D29" s="153"/>
      <c r="E29" s="137"/>
      <c r="F29" s="95" t="s">
        <v>195</v>
      </c>
      <c r="G29" s="155"/>
      <c r="H29" s="147" t="s">
        <v>41</v>
      </c>
      <c r="I29" s="147" t="s">
        <v>41</v>
      </c>
      <c r="J29" s="155"/>
      <c r="K29" s="155"/>
    </row>
    <row r="30" spans="1:11" ht="78.75" x14ac:dyDescent="0.25">
      <c r="A30" s="137">
        <v>5</v>
      </c>
      <c r="B30" s="156"/>
      <c r="C30" s="95" t="s">
        <v>196</v>
      </c>
      <c r="D30" s="153"/>
      <c r="E30" s="157"/>
      <c r="F30" s="95" t="s">
        <v>196</v>
      </c>
      <c r="G30" s="158"/>
      <c r="H30" s="147" t="s">
        <v>41</v>
      </c>
      <c r="I30" s="147" t="s">
        <v>41</v>
      </c>
      <c r="J30" s="158"/>
      <c r="K30" s="158"/>
    </row>
    <row r="31" spans="1:11" ht="63" x14ac:dyDescent="0.25">
      <c r="A31" s="137">
        <v>6</v>
      </c>
      <c r="B31" s="156"/>
      <c r="C31" s="97" t="s">
        <v>211</v>
      </c>
      <c r="D31" s="153"/>
      <c r="E31" s="157"/>
      <c r="F31" s="97" t="s">
        <v>211</v>
      </c>
      <c r="G31" s="147" t="s">
        <v>41</v>
      </c>
      <c r="H31" s="158"/>
      <c r="I31" s="158"/>
      <c r="J31" s="147" t="s">
        <v>41</v>
      </c>
      <c r="K31" s="158"/>
    </row>
    <row r="32" spans="1:11" x14ac:dyDescent="0.25">
      <c r="A32" s="471" t="s">
        <v>20</v>
      </c>
      <c r="B32" s="472"/>
      <c r="C32" s="472"/>
      <c r="D32" s="472"/>
      <c r="E32" s="472"/>
      <c r="F32" s="472"/>
      <c r="G32" s="472"/>
      <c r="H32" s="472"/>
      <c r="I32" s="472"/>
      <c r="J32" s="472"/>
      <c r="K32" s="472"/>
    </row>
    <row r="33" spans="1:11" ht="94.5" x14ac:dyDescent="0.25">
      <c r="A33" s="160">
        <v>1</v>
      </c>
      <c r="B33" s="156"/>
      <c r="C33" s="95" t="s">
        <v>224</v>
      </c>
      <c r="D33" s="153"/>
      <c r="E33" s="157"/>
      <c r="F33" s="95" t="s">
        <v>224</v>
      </c>
      <c r="G33" s="147" t="s">
        <v>41</v>
      </c>
      <c r="H33" s="147" t="s">
        <v>41</v>
      </c>
      <c r="I33" s="147" t="s">
        <v>41</v>
      </c>
      <c r="J33" s="147" t="s">
        <v>41</v>
      </c>
      <c r="K33" s="147" t="s">
        <v>41</v>
      </c>
    </row>
    <row r="34" spans="1:11" ht="110.25" x14ac:dyDescent="0.25">
      <c r="A34" s="160">
        <v>2</v>
      </c>
      <c r="B34" s="156"/>
      <c r="C34" s="95" t="s">
        <v>222</v>
      </c>
      <c r="D34" s="161"/>
      <c r="E34" s="157"/>
      <c r="F34" s="95" t="s">
        <v>222</v>
      </c>
      <c r="G34" s="147" t="s">
        <v>41</v>
      </c>
      <c r="H34" s="147" t="s">
        <v>41</v>
      </c>
      <c r="I34" s="147" t="s">
        <v>41</v>
      </c>
      <c r="J34" s="147" t="s">
        <v>41</v>
      </c>
      <c r="K34" s="158"/>
    </row>
    <row r="35" spans="1:11" ht="94.5" x14ac:dyDescent="0.25">
      <c r="A35" s="160">
        <v>3</v>
      </c>
      <c r="B35" s="156"/>
      <c r="C35" s="95" t="s">
        <v>223</v>
      </c>
      <c r="D35" s="153"/>
      <c r="E35" s="157"/>
      <c r="F35" s="95" t="s">
        <v>223</v>
      </c>
      <c r="G35" s="147" t="s">
        <v>41</v>
      </c>
      <c r="H35" s="158"/>
      <c r="I35" s="158"/>
      <c r="J35" s="147" t="s">
        <v>41</v>
      </c>
      <c r="K35" s="158"/>
    </row>
    <row r="36" spans="1:11" ht="18" customHeight="1" x14ac:dyDescent="0.25"/>
    <row r="37" spans="1:11" ht="18" customHeight="1" x14ac:dyDescent="0.25"/>
  </sheetData>
  <mergeCells count="5">
    <mergeCell ref="B1:F1"/>
    <mergeCell ref="A4:K4"/>
    <mergeCell ref="A15:K15"/>
    <mergeCell ref="A25:K25"/>
    <mergeCell ref="A32:K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B1" sqref="B1:B2"/>
    </sheetView>
  </sheetViews>
  <sheetFormatPr defaultColWidth="9.140625" defaultRowHeight="15" x14ac:dyDescent="0.25"/>
  <cols>
    <col min="1" max="1" width="4.42578125" style="112" bestFit="1" customWidth="1"/>
    <col min="2" max="2" width="48.42578125" style="131" customWidth="1"/>
    <col min="3" max="3" width="12.85546875" style="132" bestFit="1" customWidth="1"/>
    <col min="4" max="4" width="10.42578125" style="133" bestFit="1" customWidth="1"/>
    <col min="5" max="5" width="8.42578125" style="134" bestFit="1" customWidth="1"/>
    <col min="6" max="6" width="17" style="135" customWidth="1"/>
    <col min="7" max="10" width="9.140625" style="112"/>
    <col min="11" max="11" width="9.140625" style="112" customWidth="1"/>
    <col min="12" max="16384" width="9.140625" style="112"/>
  </cols>
  <sheetData>
    <row r="1" spans="1:6" ht="56.25" x14ac:dyDescent="0.25">
      <c r="A1" s="476" t="s">
        <v>402</v>
      </c>
      <c r="B1" s="478" t="s">
        <v>403</v>
      </c>
      <c r="C1" s="108" t="s">
        <v>404</v>
      </c>
      <c r="D1" s="109" t="s">
        <v>405</v>
      </c>
      <c r="E1" s="110" t="s">
        <v>406</v>
      </c>
      <c r="F1" s="111" t="s">
        <v>407</v>
      </c>
    </row>
    <row r="2" spans="1:6" ht="27" x14ac:dyDescent="0.25">
      <c r="A2" s="477"/>
      <c r="B2" s="479"/>
      <c r="C2" s="113" t="s">
        <v>408</v>
      </c>
      <c r="D2" s="114" t="s">
        <v>409</v>
      </c>
      <c r="E2" s="115" t="s">
        <v>410</v>
      </c>
      <c r="F2" s="116" t="s">
        <v>411</v>
      </c>
    </row>
    <row r="3" spans="1:6" x14ac:dyDescent="0.25">
      <c r="A3" s="117" t="s">
        <v>5</v>
      </c>
      <c r="B3" s="118" t="s">
        <v>6</v>
      </c>
      <c r="C3" s="119" t="s">
        <v>7</v>
      </c>
      <c r="D3" s="120" t="s">
        <v>412</v>
      </c>
      <c r="E3" s="121" t="s">
        <v>413</v>
      </c>
      <c r="F3" s="122" t="s">
        <v>414</v>
      </c>
    </row>
    <row r="4" spans="1:6" x14ac:dyDescent="0.25">
      <c r="A4" s="480" t="s">
        <v>415</v>
      </c>
      <c r="B4" s="481"/>
      <c r="C4" s="481"/>
      <c r="D4" s="481"/>
      <c r="E4" s="481"/>
      <c r="F4" s="482"/>
    </row>
    <row r="5" spans="1:6" ht="30" x14ac:dyDescent="0.25">
      <c r="A5" s="123">
        <v>1</v>
      </c>
      <c r="B5" s="124" t="s">
        <v>21</v>
      </c>
      <c r="C5" s="165" t="s">
        <v>425</v>
      </c>
      <c r="D5" s="126"/>
      <c r="E5" s="166" t="s">
        <v>425</v>
      </c>
      <c r="F5" s="167"/>
    </row>
    <row r="6" spans="1:6" ht="45" x14ac:dyDescent="0.25">
      <c r="A6" s="123">
        <v>2</v>
      </c>
      <c r="B6" s="124" t="s">
        <v>22</v>
      </c>
      <c r="C6" s="165" t="s">
        <v>425</v>
      </c>
      <c r="D6" s="126"/>
      <c r="E6" s="166" t="s">
        <v>425</v>
      </c>
      <c r="F6" s="167" t="s">
        <v>425</v>
      </c>
    </row>
    <row r="7" spans="1:6" ht="45" x14ac:dyDescent="0.25">
      <c r="A7" s="123">
        <v>3</v>
      </c>
      <c r="B7" s="124" t="s">
        <v>23</v>
      </c>
      <c r="C7" s="165" t="s">
        <v>425</v>
      </c>
      <c r="D7" s="168" t="s">
        <v>425</v>
      </c>
      <c r="E7" s="166" t="s">
        <v>425</v>
      </c>
      <c r="F7" s="167" t="s">
        <v>425</v>
      </c>
    </row>
    <row r="8" spans="1:6" ht="45" x14ac:dyDescent="0.25">
      <c r="A8" s="123">
        <v>4</v>
      </c>
      <c r="B8" s="124" t="s">
        <v>416</v>
      </c>
      <c r="C8" s="165" t="s">
        <v>425</v>
      </c>
      <c r="D8" s="168" t="s">
        <v>425</v>
      </c>
      <c r="E8" s="166" t="s">
        <v>425</v>
      </c>
      <c r="F8" s="167" t="s">
        <v>425</v>
      </c>
    </row>
    <row r="9" spans="1:6" ht="45" x14ac:dyDescent="0.25">
      <c r="A9" s="123">
        <v>5</v>
      </c>
      <c r="B9" s="124" t="s">
        <v>24</v>
      </c>
      <c r="C9" s="165" t="s">
        <v>425</v>
      </c>
      <c r="D9" s="168" t="s">
        <v>425</v>
      </c>
      <c r="E9" s="166" t="s">
        <v>425</v>
      </c>
      <c r="F9" s="167" t="s">
        <v>425</v>
      </c>
    </row>
    <row r="10" spans="1:6" ht="30" x14ac:dyDescent="0.25">
      <c r="A10" s="123">
        <v>6</v>
      </c>
      <c r="B10" s="124" t="s">
        <v>25</v>
      </c>
      <c r="C10" s="165" t="s">
        <v>425</v>
      </c>
      <c r="D10" s="168" t="s">
        <v>425</v>
      </c>
      <c r="E10" s="166" t="s">
        <v>425</v>
      </c>
      <c r="F10" s="167" t="s">
        <v>425</v>
      </c>
    </row>
    <row r="11" spans="1:6" ht="30" x14ac:dyDescent="0.25">
      <c r="A11" s="123">
        <v>7</v>
      </c>
      <c r="B11" s="124" t="s">
        <v>26</v>
      </c>
      <c r="C11" s="165" t="s">
        <v>425</v>
      </c>
      <c r="D11" s="168" t="s">
        <v>425</v>
      </c>
      <c r="E11" s="166" t="s">
        <v>425</v>
      </c>
      <c r="F11" s="167" t="s">
        <v>425</v>
      </c>
    </row>
    <row r="12" spans="1:6" x14ac:dyDescent="0.25">
      <c r="A12" s="123">
        <v>8</v>
      </c>
      <c r="B12" s="124" t="s">
        <v>27</v>
      </c>
      <c r="C12" s="165" t="s">
        <v>425</v>
      </c>
      <c r="D12" s="126"/>
      <c r="E12" s="166" t="s">
        <v>425</v>
      </c>
      <c r="F12" s="167"/>
    </row>
    <row r="13" spans="1:6" ht="30" x14ac:dyDescent="0.25">
      <c r="A13" s="123">
        <v>9</v>
      </c>
      <c r="B13" s="124" t="s">
        <v>28</v>
      </c>
      <c r="C13" s="165" t="s">
        <v>425</v>
      </c>
      <c r="D13" s="126"/>
      <c r="E13" s="166" t="s">
        <v>425</v>
      </c>
      <c r="F13" s="167"/>
    </row>
    <row r="14" spans="1:6" ht="30" x14ac:dyDescent="0.25">
      <c r="A14" s="123">
        <v>10</v>
      </c>
      <c r="B14" s="124" t="s">
        <v>29</v>
      </c>
      <c r="C14" s="165" t="s">
        <v>425</v>
      </c>
      <c r="D14" s="126"/>
      <c r="E14" s="166" t="s">
        <v>425</v>
      </c>
      <c r="F14" s="167"/>
    </row>
    <row r="15" spans="1:6" x14ac:dyDescent="0.25">
      <c r="A15" s="473" t="s">
        <v>87</v>
      </c>
      <c r="B15" s="483"/>
      <c r="C15" s="483"/>
      <c r="D15" s="483"/>
      <c r="E15" s="483"/>
      <c r="F15" s="484"/>
    </row>
    <row r="16" spans="1:6" ht="75" x14ac:dyDescent="0.25">
      <c r="A16" s="123">
        <v>1</v>
      </c>
      <c r="B16" s="129" t="s">
        <v>11</v>
      </c>
      <c r="C16" s="165" t="s">
        <v>425</v>
      </c>
      <c r="D16" s="168" t="s">
        <v>425</v>
      </c>
      <c r="E16" s="166" t="s">
        <v>425</v>
      </c>
      <c r="F16" s="167"/>
    </row>
    <row r="17" spans="1:6" ht="30" x14ac:dyDescent="0.25">
      <c r="A17" s="123">
        <v>2</v>
      </c>
      <c r="B17" s="129" t="s">
        <v>12</v>
      </c>
      <c r="C17" s="165" t="s">
        <v>425</v>
      </c>
      <c r="D17" s="168" t="s">
        <v>425</v>
      </c>
      <c r="E17" s="166" t="s">
        <v>425</v>
      </c>
      <c r="F17" s="167"/>
    </row>
    <row r="18" spans="1:6" ht="135" x14ac:dyDescent="0.25">
      <c r="A18" s="123">
        <v>3</v>
      </c>
      <c r="B18" s="129" t="s">
        <v>13</v>
      </c>
      <c r="C18" s="165" t="s">
        <v>425</v>
      </c>
      <c r="D18" s="168" t="s">
        <v>425</v>
      </c>
      <c r="E18" s="166" t="s">
        <v>425</v>
      </c>
      <c r="F18" s="167"/>
    </row>
    <row r="19" spans="1:6" ht="45" x14ac:dyDescent="0.25">
      <c r="A19" s="123">
        <v>4</v>
      </c>
      <c r="B19" s="130" t="s">
        <v>14</v>
      </c>
      <c r="C19" s="165" t="s">
        <v>425</v>
      </c>
      <c r="D19" s="168" t="s">
        <v>425</v>
      </c>
      <c r="E19" s="166" t="s">
        <v>425</v>
      </c>
      <c r="F19" s="167"/>
    </row>
    <row r="20" spans="1:6" ht="45" x14ac:dyDescent="0.25">
      <c r="A20" s="123">
        <v>5</v>
      </c>
      <c r="B20" s="130" t="s">
        <v>15</v>
      </c>
      <c r="C20" s="165" t="s">
        <v>425</v>
      </c>
      <c r="D20" s="168" t="s">
        <v>425</v>
      </c>
      <c r="E20" s="166" t="s">
        <v>425</v>
      </c>
      <c r="F20" s="167"/>
    </row>
    <row r="21" spans="1:6" ht="45" x14ac:dyDescent="0.25">
      <c r="A21" s="123">
        <v>6</v>
      </c>
      <c r="B21" s="130" t="s">
        <v>16</v>
      </c>
      <c r="C21" s="165" t="s">
        <v>425</v>
      </c>
      <c r="D21" s="168" t="s">
        <v>425</v>
      </c>
      <c r="E21" s="166" t="s">
        <v>425</v>
      </c>
      <c r="F21" s="167" t="s">
        <v>425</v>
      </c>
    </row>
    <row r="22" spans="1:6" ht="75" x14ac:dyDescent="0.25">
      <c r="A22" s="123">
        <v>7</v>
      </c>
      <c r="B22" s="130" t="s">
        <v>17</v>
      </c>
      <c r="C22" s="165" t="s">
        <v>425</v>
      </c>
      <c r="D22" s="168" t="s">
        <v>425</v>
      </c>
      <c r="E22" s="166" t="s">
        <v>425</v>
      </c>
      <c r="F22" s="167" t="s">
        <v>425</v>
      </c>
    </row>
    <row r="23" spans="1:6" ht="60" x14ac:dyDescent="0.25">
      <c r="A23" s="123">
        <v>8</v>
      </c>
      <c r="B23" s="130" t="s">
        <v>18</v>
      </c>
      <c r="C23" s="165" t="s">
        <v>425</v>
      </c>
      <c r="D23" s="168" t="s">
        <v>425</v>
      </c>
      <c r="E23" s="166" t="s">
        <v>425</v>
      </c>
      <c r="F23" s="167"/>
    </row>
    <row r="24" spans="1:6" ht="45" x14ac:dyDescent="0.25">
      <c r="A24" s="123">
        <v>9</v>
      </c>
      <c r="B24" s="130" t="s">
        <v>19</v>
      </c>
      <c r="C24" s="165" t="s">
        <v>425</v>
      </c>
      <c r="D24" s="168" t="s">
        <v>425</v>
      </c>
      <c r="E24" s="166" t="s">
        <v>425</v>
      </c>
      <c r="F24" s="167"/>
    </row>
    <row r="25" spans="1:6" x14ac:dyDescent="0.25">
      <c r="A25" s="473" t="s">
        <v>88</v>
      </c>
      <c r="B25" s="474"/>
      <c r="C25" s="474"/>
      <c r="D25" s="474"/>
      <c r="E25" s="474"/>
      <c r="F25" s="475"/>
    </row>
    <row r="26" spans="1:6" ht="78.75" x14ac:dyDescent="0.25">
      <c r="A26" s="123">
        <v>1</v>
      </c>
      <c r="B26" s="100" t="s">
        <v>228</v>
      </c>
      <c r="C26" s="125" t="s">
        <v>41</v>
      </c>
      <c r="D26" s="126" t="s">
        <v>41</v>
      </c>
      <c r="E26" s="127"/>
      <c r="F26" s="128"/>
    </row>
    <row r="27" spans="1:6" ht="78.75" x14ac:dyDescent="0.25">
      <c r="A27" s="123">
        <v>2</v>
      </c>
      <c r="B27" s="95" t="s">
        <v>230</v>
      </c>
      <c r="C27" s="125" t="s">
        <v>41</v>
      </c>
      <c r="D27" s="126" t="s">
        <v>41</v>
      </c>
      <c r="E27" s="127"/>
      <c r="F27" s="128"/>
    </row>
    <row r="28" spans="1:6" ht="63" x14ac:dyDescent="0.25">
      <c r="A28" s="123">
        <v>3</v>
      </c>
      <c r="B28" s="95" t="s">
        <v>229</v>
      </c>
      <c r="C28" s="125" t="s">
        <v>41</v>
      </c>
      <c r="D28" s="126" t="s">
        <v>41</v>
      </c>
      <c r="E28" s="127"/>
      <c r="F28" s="128"/>
    </row>
    <row r="29" spans="1:6" ht="78.75" x14ac:dyDescent="0.25">
      <c r="A29" s="123">
        <v>4</v>
      </c>
      <c r="B29" s="95" t="s">
        <v>195</v>
      </c>
      <c r="C29" s="125" t="s">
        <v>41</v>
      </c>
      <c r="D29" s="126" t="s">
        <v>41</v>
      </c>
      <c r="E29" s="127"/>
      <c r="F29" s="128"/>
    </row>
    <row r="30" spans="1:6" ht="47.25" x14ac:dyDescent="0.25">
      <c r="A30" s="123">
        <v>5</v>
      </c>
      <c r="B30" s="95" t="s">
        <v>196</v>
      </c>
      <c r="C30" s="125" t="s">
        <v>41</v>
      </c>
      <c r="D30" s="126" t="s">
        <v>41</v>
      </c>
      <c r="E30" s="127"/>
      <c r="F30" s="128"/>
    </row>
    <row r="31" spans="1:6" ht="31.5" x14ac:dyDescent="0.25">
      <c r="A31" s="123">
        <v>6</v>
      </c>
      <c r="B31" s="97" t="s">
        <v>211</v>
      </c>
      <c r="C31" s="125" t="s">
        <v>41</v>
      </c>
      <c r="D31" s="126" t="s">
        <v>41</v>
      </c>
      <c r="E31" s="127"/>
      <c r="F31" s="128"/>
    </row>
    <row r="32" spans="1:6" x14ac:dyDescent="0.25">
      <c r="A32" s="473" t="s">
        <v>20</v>
      </c>
      <c r="B32" s="474"/>
      <c r="C32" s="474"/>
      <c r="D32" s="474"/>
      <c r="E32" s="474"/>
      <c r="F32" s="475"/>
    </row>
    <row r="33" spans="1:6" ht="63" x14ac:dyDescent="0.25">
      <c r="A33" s="123">
        <v>1</v>
      </c>
      <c r="B33" s="95" t="s">
        <v>224</v>
      </c>
      <c r="C33" s="125" t="s">
        <v>41</v>
      </c>
      <c r="D33" s="126" t="s">
        <v>41</v>
      </c>
      <c r="E33" s="127"/>
      <c r="F33" s="128"/>
    </row>
    <row r="34" spans="1:6" ht="63" x14ac:dyDescent="0.25">
      <c r="A34" s="112">
        <v>2</v>
      </c>
      <c r="B34" s="95" t="s">
        <v>222</v>
      </c>
      <c r="C34" s="125" t="s">
        <v>41</v>
      </c>
      <c r="D34" s="126" t="s">
        <v>41</v>
      </c>
      <c r="E34" s="127"/>
      <c r="F34" s="128"/>
    </row>
    <row r="35" spans="1:6" ht="47.25" x14ac:dyDescent="0.25">
      <c r="A35" s="123">
        <v>3</v>
      </c>
      <c r="B35" s="95" t="s">
        <v>223</v>
      </c>
      <c r="C35" s="125" t="s">
        <v>41</v>
      </c>
      <c r="D35" s="126" t="s">
        <v>41</v>
      </c>
      <c r="E35" s="127"/>
      <c r="F35" s="128"/>
    </row>
    <row r="36" spans="1:6" ht="30" x14ac:dyDescent="0.25">
      <c r="A36" s="112">
        <v>4</v>
      </c>
      <c r="B36" s="161" t="s">
        <v>315</v>
      </c>
      <c r="C36" s="132" t="s">
        <v>41</v>
      </c>
      <c r="D36" s="133" t="s">
        <v>41</v>
      </c>
    </row>
    <row r="37" spans="1:6" ht="15.75" x14ac:dyDescent="0.25">
      <c r="B37" s="103"/>
      <c r="C37" s="112"/>
      <c r="D37" s="112"/>
      <c r="E37" s="112"/>
      <c r="F37" s="112"/>
    </row>
  </sheetData>
  <mergeCells count="6">
    <mergeCell ref="A32:F32"/>
    <mergeCell ref="A1:A2"/>
    <mergeCell ref="B1:B2"/>
    <mergeCell ref="A4:F4"/>
    <mergeCell ref="A15:F15"/>
    <mergeCell ref="A25:F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05"/>
  <sheetViews>
    <sheetView zoomScale="40" zoomScaleNormal="40" workbookViewId="0">
      <selection activeCell="N49" sqref="N49"/>
    </sheetView>
  </sheetViews>
  <sheetFormatPr defaultRowHeight="15" x14ac:dyDescent="0.25"/>
  <cols>
    <col min="1" max="1" width="7.5703125" style="315" bestFit="1" customWidth="1"/>
    <col min="2" max="3" width="45.5703125" style="335" customWidth="1"/>
    <col min="4" max="7" width="3.85546875" style="315" bestFit="1" customWidth="1"/>
    <col min="8" max="11" width="3.85546875" style="315" customWidth="1"/>
    <col min="12" max="13" width="6.28515625" style="315" customWidth="1"/>
    <col min="14" max="16" width="4.85546875" style="315" customWidth="1"/>
    <col min="17" max="18" width="5.28515625" style="315" customWidth="1"/>
    <col min="19" max="19" width="7.42578125" style="315" customWidth="1"/>
    <col min="20" max="36" width="4.85546875" style="315" bestFit="1" customWidth="1"/>
    <col min="37" max="40" width="4.85546875" style="315" customWidth="1"/>
    <col min="41" max="51" width="4.85546875" style="315" bestFit="1" customWidth="1"/>
    <col min="52" max="52" width="7.140625" style="315" customWidth="1"/>
    <col min="53" max="53" width="6.85546875" style="315" customWidth="1"/>
    <col min="54" max="54" width="6.28515625" style="315" customWidth="1"/>
    <col min="55" max="55" width="6.85546875" style="315" customWidth="1"/>
    <col min="56" max="56" width="6.42578125" style="315" customWidth="1"/>
    <col min="57" max="57" width="6.5703125" style="315" customWidth="1"/>
    <col min="58" max="58" width="7.7109375" style="315" customWidth="1"/>
    <col min="59" max="63" width="4.85546875" style="315" bestFit="1" customWidth="1"/>
    <col min="64" max="66" width="4.85546875" style="315" customWidth="1"/>
    <col min="67" max="67" width="4.85546875" style="315" bestFit="1" customWidth="1"/>
    <col min="68" max="71" width="4.85546875" style="315" customWidth="1"/>
    <col min="72" max="73" width="4.85546875" style="315" bestFit="1" customWidth="1"/>
    <col min="74" max="74" width="14.85546875" style="315" customWidth="1"/>
    <col min="75" max="75" width="13.85546875" style="315" customWidth="1"/>
    <col min="76" max="76" width="4.28515625" style="315" bestFit="1" customWidth="1"/>
    <col min="77" max="84" width="4.28515625" style="315" customWidth="1"/>
    <col min="85" max="85" width="4.28515625" style="315" bestFit="1" customWidth="1"/>
    <col min="86" max="86" width="4.28515625" style="315" customWidth="1"/>
    <col min="87" max="90" width="4.28515625" style="315" bestFit="1" customWidth="1"/>
    <col min="91" max="93" width="4.28515625" style="315" customWidth="1"/>
    <col min="94" max="108" width="3.28515625" style="315" bestFit="1" customWidth="1"/>
    <col min="109" max="109" width="4.28515625" style="315" bestFit="1" customWidth="1"/>
    <col min="110" max="113" width="4.28515625" style="315" customWidth="1"/>
    <col min="114" max="120" width="3.28515625" style="315" bestFit="1" customWidth="1"/>
    <col min="121" max="122" width="5.7109375" style="315" customWidth="1"/>
    <col min="123" max="123" width="5.42578125" style="315" customWidth="1"/>
    <col min="124" max="124" width="6.85546875" style="315" customWidth="1"/>
    <col min="125" max="331" width="9.140625" style="315"/>
    <col min="332" max="332" width="5.42578125" style="315" customWidth="1"/>
    <col min="333" max="333" width="28" style="315" customWidth="1"/>
    <col min="334" max="334" width="4.85546875" style="315" customWidth="1"/>
    <col min="335" max="335" width="163.140625" style="315" customWidth="1"/>
    <col min="336" max="587" width="9.140625" style="315"/>
    <col min="588" max="588" width="5.42578125" style="315" customWidth="1"/>
    <col min="589" max="589" width="28" style="315" customWidth="1"/>
    <col min="590" max="590" width="4.85546875" style="315" customWidth="1"/>
    <col min="591" max="591" width="163.140625" style="315" customWidth="1"/>
    <col min="592" max="843" width="9.140625" style="315"/>
    <col min="844" max="844" width="5.42578125" style="315" customWidth="1"/>
    <col min="845" max="845" width="28" style="315" customWidth="1"/>
    <col min="846" max="846" width="4.85546875" style="315" customWidth="1"/>
    <col min="847" max="847" width="163.140625" style="315" customWidth="1"/>
    <col min="848" max="1099" width="9.140625" style="315"/>
    <col min="1100" max="1100" width="5.42578125" style="315" customWidth="1"/>
    <col min="1101" max="1101" width="28" style="315" customWidth="1"/>
    <col min="1102" max="1102" width="4.85546875" style="315" customWidth="1"/>
    <col min="1103" max="1103" width="163.140625" style="315" customWidth="1"/>
    <col min="1104" max="1355" width="9.140625" style="315"/>
    <col min="1356" max="1356" width="5.42578125" style="315" customWidth="1"/>
    <col min="1357" max="1357" width="28" style="315" customWidth="1"/>
    <col min="1358" max="1358" width="4.85546875" style="315" customWidth="1"/>
    <col min="1359" max="1359" width="163.140625" style="315" customWidth="1"/>
    <col min="1360" max="1611" width="9.140625" style="315"/>
    <col min="1612" max="1612" width="5.42578125" style="315" customWidth="1"/>
    <col min="1613" max="1613" width="28" style="315" customWidth="1"/>
    <col min="1614" max="1614" width="4.85546875" style="315" customWidth="1"/>
    <col min="1615" max="1615" width="163.140625" style="315" customWidth="1"/>
    <col min="1616" max="1867" width="9.140625" style="315"/>
    <col min="1868" max="1868" width="5.42578125" style="315" customWidth="1"/>
    <col min="1869" max="1869" width="28" style="315" customWidth="1"/>
    <col min="1870" max="1870" width="4.85546875" style="315" customWidth="1"/>
    <col min="1871" max="1871" width="163.140625" style="315" customWidth="1"/>
    <col min="1872" max="2123" width="9.140625" style="315"/>
    <col min="2124" max="2124" width="5.42578125" style="315" customWidth="1"/>
    <col min="2125" max="2125" width="28" style="315" customWidth="1"/>
    <col min="2126" max="2126" width="4.85546875" style="315" customWidth="1"/>
    <col min="2127" max="2127" width="163.140625" style="315" customWidth="1"/>
    <col min="2128" max="2379" width="9.140625" style="315"/>
    <col min="2380" max="2380" width="5.42578125" style="315" customWidth="1"/>
    <col min="2381" max="2381" width="28" style="315" customWidth="1"/>
    <col min="2382" max="2382" width="4.85546875" style="315" customWidth="1"/>
    <col min="2383" max="2383" width="163.140625" style="315" customWidth="1"/>
    <col min="2384" max="2635" width="9.140625" style="315"/>
    <col min="2636" max="2636" width="5.42578125" style="315" customWidth="1"/>
    <col min="2637" max="2637" width="28" style="315" customWidth="1"/>
    <col min="2638" max="2638" width="4.85546875" style="315" customWidth="1"/>
    <col min="2639" max="2639" width="163.140625" style="315" customWidth="1"/>
    <col min="2640" max="2891" width="9.140625" style="315"/>
    <col min="2892" max="2892" width="5.42578125" style="315" customWidth="1"/>
    <col min="2893" max="2893" width="28" style="315" customWidth="1"/>
    <col min="2894" max="2894" width="4.85546875" style="315" customWidth="1"/>
    <col min="2895" max="2895" width="163.140625" style="315" customWidth="1"/>
    <col min="2896" max="3147" width="9.140625" style="315"/>
    <col min="3148" max="3148" width="5.42578125" style="315" customWidth="1"/>
    <col min="3149" max="3149" width="28" style="315" customWidth="1"/>
    <col min="3150" max="3150" width="4.85546875" style="315" customWidth="1"/>
    <col min="3151" max="3151" width="163.140625" style="315" customWidth="1"/>
    <col min="3152" max="3403" width="9.140625" style="315"/>
    <col min="3404" max="3404" width="5.42578125" style="315" customWidth="1"/>
    <col min="3405" max="3405" width="28" style="315" customWidth="1"/>
    <col min="3406" max="3406" width="4.85546875" style="315" customWidth="1"/>
    <col min="3407" max="3407" width="163.140625" style="315" customWidth="1"/>
    <col min="3408" max="3659" width="9.140625" style="315"/>
    <col min="3660" max="3660" width="5.42578125" style="315" customWidth="1"/>
    <col min="3661" max="3661" width="28" style="315" customWidth="1"/>
    <col min="3662" max="3662" width="4.85546875" style="315" customWidth="1"/>
    <col min="3663" max="3663" width="163.140625" style="315" customWidth="1"/>
    <col min="3664" max="3915" width="9.140625" style="315"/>
    <col min="3916" max="3916" width="5.42578125" style="315" customWidth="1"/>
    <col min="3917" max="3917" width="28" style="315" customWidth="1"/>
    <col min="3918" max="3918" width="4.85546875" style="315" customWidth="1"/>
    <col min="3919" max="3919" width="163.140625" style="315" customWidth="1"/>
    <col min="3920" max="4171" width="9.140625" style="315"/>
    <col min="4172" max="4172" width="5.42578125" style="315" customWidth="1"/>
    <col min="4173" max="4173" width="28" style="315" customWidth="1"/>
    <col min="4174" max="4174" width="4.85546875" style="315" customWidth="1"/>
    <col min="4175" max="4175" width="163.140625" style="315" customWidth="1"/>
    <col min="4176" max="4427" width="9.140625" style="315"/>
    <col min="4428" max="4428" width="5.42578125" style="315" customWidth="1"/>
    <col min="4429" max="4429" width="28" style="315" customWidth="1"/>
    <col min="4430" max="4430" width="4.85546875" style="315" customWidth="1"/>
    <col min="4431" max="4431" width="163.140625" style="315" customWidth="1"/>
    <col min="4432" max="4683" width="9.140625" style="315"/>
    <col min="4684" max="4684" width="5.42578125" style="315" customWidth="1"/>
    <col min="4685" max="4685" width="28" style="315" customWidth="1"/>
    <col min="4686" max="4686" width="4.85546875" style="315" customWidth="1"/>
    <col min="4687" max="4687" width="163.140625" style="315" customWidth="1"/>
    <col min="4688" max="4939" width="9.140625" style="315"/>
    <col min="4940" max="4940" width="5.42578125" style="315" customWidth="1"/>
    <col min="4941" max="4941" width="28" style="315" customWidth="1"/>
    <col min="4942" max="4942" width="4.85546875" style="315" customWidth="1"/>
    <col min="4943" max="4943" width="163.140625" style="315" customWidth="1"/>
    <col min="4944" max="5195" width="9.140625" style="315"/>
    <col min="5196" max="5196" width="5.42578125" style="315" customWidth="1"/>
    <col min="5197" max="5197" width="28" style="315" customWidth="1"/>
    <col min="5198" max="5198" width="4.85546875" style="315" customWidth="1"/>
    <col min="5199" max="5199" width="163.140625" style="315" customWidth="1"/>
    <col min="5200" max="5451" width="9.140625" style="315"/>
    <col min="5452" max="5452" width="5.42578125" style="315" customWidth="1"/>
    <col min="5453" max="5453" width="28" style="315" customWidth="1"/>
    <col min="5454" max="5454" width="4.85546875" style="315" customWidth="1"/>
    <col min="5455" max="5455" width="163.140625" style="315" customWidth="1"/>
    <col min="5456" max="5707" width="9.140625" style="315"/>
    <col min="5708" max="5708" width="5.42578125" style="315" customWidth="1"/>
    <col min="5709" max="5709" width="28" style="315" customWidth="1"/>
    <col min="5710" max="5710" width="4.85546875" style="315" customWidth="1"/>
    <col min="5711" max="5711" width="163.140625" style="315" customWidth="1"/>
    <col min="5712" max="5963" width="9.140625" style="315"/>
    <col min="5964" max="5964" width="5.42578125" style="315" customWidth="1"/>
    <col min="5965" max="5965" width="28" style="315" customWidth="1"/>
    <col min="5966" max="5966" width="4.85546875" style="315" customWidth="1"/>
    <col min="5967" max="5967" width="163.140625" style="315" customWidth="1"/>
    <col min="5968" max="6219" width="9.140625" style="315"/>
    <col min="6220" max="6220" width="5.42578125" style="315" customWidth="1"/>
    <col min="6221" max="6221" width="28" style="315" customWidth="1"/>
    <col min="6222" max="6222" width="4.85546875" style="315" customWidth="1"/>
    <col min="6223" max="6223" width="163.140625" style="315" customWidth="1"/>
    <col min="6224" max="6475" width="9.140625" style="315"/>
    <col min="6476" max="6476" width="5.42578125" style="315" customWidth="1"/>
    <col min="6477" max="6477" width="28" style="315" customWidth="1"/>
    <col min="6478" max="6478" width="4.85546875" style="315" customWidth="1"/>
    <col min="6479" max="6479" width="163.140625" style="315" customWidth="1"/>
    <col min="6480" max="6731" width="9.140625" style="315"/>
    <col min="6732" max="6732" width="5.42578125" style="315" customWidth="1"/>
    <col min="6733" max="6733" width="28" style="315" customWidth="1"/>
    <col min="6734" max="6734" width="4.85546875" style="315" customWidth="1"/>
    <col min="6735" max="6735" width="163.140625" style="315" customWidth="1"/>
    <col min="6736" max="6987" width="9.140625" style="315"/>
    <col min="6988" max="6988" width="5.42578125" style="315" customWidth="1"/>
    <col min="6989" max="6989" width="28" style="315" customWidth="1"/>
    <col min="6990" max="6990" width="4.85546875" style="315" customWidth="1"/>
    <col min="6991" max="6991" width="163.140625" style="315" customWidth="1"/>
    <col min="6992" max="7243" width="9.140625" style="315"/>
    <col min="7244" max="7244" width="5.42578125" style="315" customWidth="1"/>
    <col min="7245" max="7245" width="28" style="315" customWidth="1"/>
    <col min="7246" max="7246" width="4.85546875" style="315" customWidth="1"/>
    <col min="7247" max="7247" width="163.140625" style="315" customWidth="1"/>
    <col min="7248" max="7499" width="9.140625" style="315"/>
    <col min="7500" max="7500" width="5.42578125" style="315" customWidth="1"/>
    <col min="7501" max="7501" width="28" style="315" customWidth="1"/>
    <col min="7502" max="7502" width="4.85546875" style="315" customWidth="1"/>
    <col min="7503" max="7503" width="163.140625" style="315" customWidth="1"/>
    <col min="7504" max="7755" width="9.140625" style="315"/>
    <col min="7756" max="7756" width="5.42578125" style="315" customWidth="1"/>
    <col min="7757" max="7757" width="28" style="315" customWidth="1"/>
    <col min="7758" max="7758" width="4.85546875" style="315" customWidth="1"/>
    <col min="7759" max="7759" width="163.140625" style="315" customWidth="1"/>
    <col min="7760" max="8011" width="9.140625" style="315"/>
    <col min="8012" max="8012" width="5.42578125" style="315" customWidth="1"/>
    <col min="8013" max="8013" width="28" style="315" customWidth="1"/>
    <col min="8014" max="8014" width="4.85546875" style="315" customWidth="1"/>
    <col min="8015" max="8015" width="163.140625" style="315" customWidth="1"/>
    <col min="8016" max="8267" width="9.140625" style="315"/>
    <col min="8268" max="8268" width="5.42578125" style="315" customWidth="1"/>
    <col min="8269" max="8269" width="28" style="315" customWidth="1"/>
    <col min="8270" max="8270" width="4.85546875" style="315" customWidth="1"/>
    <col min="8271" max="8271" width="163.140625" style="315" customWidth="1"/>
    <col min="8272" max="8523" width="9.140625" style="315"/>
    <col min="8524" max="8524" width="5.42578125" style="315" customWidth="1"/>
    <col min="8525" max="8525" width="28" style="315" customWidth="1"/>
    <col min="8526" max="8526" width="4.85546875" style="315" customWidth="1"/>
    <col min="8527" max="8527" width="163.140625" style="315" customWidth="1"/>
    <col min="8528" max="8779" width="9.140625" style="315"/>
    <col min="8780" max="8780" width="5.42578125" style="315" customWidth="1"/>
    <col min="8781" max="8781" width="28" style="315" customWidth="1"/>
    <col min="8782" max="8782" width="4.85546875" style="315" customWidth="1"/>
    <col min="8783" max="8783" width="163.140625" style="315" customWidth="1"/>
    <col min="8784" max="9035" width="9.140625" style="315"/>
    <col min="9036" max="9036" width="5.42578125" style="315" customWidth="1"/>
    <col min="9037" max="9037" width="28" style="315" customWidth="1"/>
    <col min="9038" max="9038" width="4.85546875" style="315" customWidth="1"/>
    <col min="9039" max="9039" width="163.140625" style="315" customWidth="1"/>
    <col min="9040" max="9291" width="9.140625" style="315"/>
    <col min="9292" max="9292" width="5.42578125" style="315" customWidth="1"/>
    <col min="9293" max="9293" width="28" style="315" customWidth="1"/>
    <col min="9294" max="9294" width="4.85546875" style="315" customWidth="1"/>
    <col min="9295" max="9295" width="163.140625" style="315" customWidth="1"/>
    <col min="9296" max="9547" width="9.140625" style="315"/>
    <col min="9548" max="9548" width="5.42578125" style="315" customWidth="1"/>
    <col min="9549" max="9549" width="28" style="315" customWidth="1"/>
    <col min="9550" max="9550" width="4.85546875" style="315" customWidth="1"/>
    <col min="9551" max="9551" width="163.140625" style="315" customWidth="1"/>
    <col min="9552" max="9803" width="9.140625" style="315"/>
    <col min="9804" max="9804" width="5.42578125" style="315" customWidth="1"/>
    <col min="9805" max="9805" width="28" style="315" customWidth="1"/>
    <col min="9806" max="9806" width="4.85546875" style="315" customWidth="1"/>
    <col min="9807" max="9807" width="163.140625" style="315" customWidth="1"/>
    <col min="9808" max="10059" width="9.140625" style="315"/>
    <col min="10060" max="10060" width="5.42578125" style="315" customWidth="1"/>
    <col min="10061" max="10061" width="28" style="315" customWidth="1"/>
    <col min="10062" max="10062" width="4.85546875" style="315" customWidth="1"/>
    <col min="10063" max="10063" width="163.140625" style="315" customWidth="1"/>
    <col min="10064" max="10315" width="9.140625" style="315"/>
    <col min="10316" max="10316" width="5.42578125" style="315" customWidth="1"/>
    <col min="10317" max="10317" width="28" style="315" customWidth="1"/>
    <col min="10318" max="10318" width="4.85546875" style="315" customWidth="1"/>
    <col min="10319" max="10319" width="163.140625" style="315" customWidth="1"/>
    <col min="10320" max="10571" width="9.140625" style="315"/>
    <col min="10572" max="10572" width="5.42578125" style="315" customWidth="1"/>
    <col min="10573" max="10573" width="28" style="315" customWidth="1"/>
    <col min="10574" max="10574" width="4.85546875" style="315" customWidth="1"/>
    <col min="10575" max="10575" width="163.140625" style="315" customWidth="1"/>
    <col min="10576" max="10827" width="9.140625" style="315"/>
    <col min="10828" max="10828" width="5.42578125" style="315" customWidth="1"/>
    <col min="10829" max="10829" width="28" style="315" customWidth="1"/>
    <col min="10830" max="10830" width="4.85546875" style="315" customWidth="1"/>
    <col min="10831" max="10831" width="163.140625" style="315" customWidth="1"/>
    <col min="10832" max="11083" width="9.140625" style="315"/>
    <col min="11084" max="11084" width="5.42578125" style="315" customWidth="1"/>
    <col min="11085" max="11085" width="28" style="315" customWidth="1"/>
    <col min="11086" max="11086" width="4.85546875" style="315" customWidth="1"/>
    <col min="11087" max="11087" width="163.140625" style="315" customWidth="1"/>
    <col min="11088" max="11339" width="9.140625" style="315"/>
    <col min="11340" max="11340" width="5.42578125" style="315" customWidth="1"/>
    <col min="11341" max="11341" width="28" style="315" customWidth="1"/>
    <col min="11342" max="11342" width="4.85546875" style="315" customWidth="1"/>
    <col min="11343" max="11343" width="163.140625" style="315" customWidth="1"/>
    <col min="11344" max="11595" width="9.140625" style="315"/>
    <col min="11596" max="11596" width="5.42578125" style="315" customWidth="1"/>
    <col min="11597" max="11597" width="28" style="315" customWidth="1"/>
    <col min="11598" max="11598" width="4.85546875" style="315" customWidth="1"/>
    <col min="11599" max="11599" width="163.140625" style="315" customWidth="1"/>
    <col min="11600" max="11851" width="9.140625" style="315"/>
    <col min="11852" max="11852" width="5.42578125" style="315" customWidth="1"/>
    <col min="11853" max="11853" width="28" style="315" customWidth="1"/>
    <col min="11854" max="11854" width="4.85546875" style="315" customWidth="1"/>
    <col min="11855" max="11855" width="163.140625" style="315" customWidth="1"/>
    <col min="11856" max="12107" width="9.140625" style="315"/>
    <col min="12108" max="12108" width="5.42578125" style="315" customWidth="1"/>
    <col min="12109" max="12109" width="28" style="315" customWidth="1"/>
    <col min="12110" max="12110" width="4.85546875" style="315" customWidth="1"/>
    <col min="12111" max="12111" width="163.140625" style="315" customWidth="1"/>
    <col min="12112" max="12363" width="9.140625" style="315"/>
    <col min="12364" max="12364" width="5.42578125" style="315" customWidth="1"/>
    <col min="12365" max="12365" width="28" style="315" customWidth="1"/>
    <col min="12366" max="12366" width="4.85546875" style="315" customWidth="1"/>
    <col min="12367" max="12367" width="163.140625" style="315" customWidth="1"/>
    <col min="12368" max="12619" width="9.140625" style="315"/>
    <col min="12620" max="12620" width="5.42578125" style="315" customWidth="1"/>
    <col min="12621" max="12621" width="28" style="315" customWidth="1"/>
    <col min="12622" max="12622" width="4.85546875" style="315" customWidth="1"/>
    <col min="12623" max="12623" width="163.140625" style="315" customWidth="1"/>
    <col min="12624" max="12875" width="9.140625" style="315"/>
    <col min="12876" max="12876" width="5.42578125" style="315" customWidth="1"/>
    <col min="12877" max="12877" width="28" style="315" customWidth="1"/>
    <col min="12878" max="12878" width="4.85546875" style="315" customWidth="1"/>
    <col min="12879" max="12879" width="163.140625" style="315" customWidth="1"/>
    <col min="12880" max="13131" width="9.140625" style="315"/>
    <col min="13132" max="13132" width="5.42578125" style="315" customWidth="1"/>
    <col min="13133" max="13133" width="28" style="315" customWidth="1"/>
    <col min="13134" max="13134" width="4.85546875" style="315" customWidth="1"/>
    <col min="13135" max="13135" width="163.140625" style="315" customWidth="1"/>
    <col min="13136" max="13387" width="9.140625" style="315"/>
    <col min="13388" max="13388" width="5.42578125" style="315" customWidth="1"/>
    <col min="13389" max="13389" width="28" style="315" customWidth="1"/>
    <col min="13390" max="13390" width="4.85546875" style="315" customWidth="1"/>
    <col min="13391" max="13391" width="163.140625" style="315" customWidth="1"/>
    <col min="13392" max="13643" width="9.140625" style="315"/>
    <col min="13644" max="13644" width="5.42578125" style="315" customWidth="1"/>
    <col min="13645" max="13645" width="28" style="315" customWidth="1"/>
    <col min="13646" max="13646" width="4.85546875" style="315" customWidth="1"/>
    <col min="13647" max="13647" width="163.140625" style="315" customWidth="1"/>
    <col min="13648" max="13899" width="9.140625" style="315"/>
    <col min="13900" max="13900" width="5.42578125" style="315" customWidth="1"/>
    <col min="13901" max="13901" width="28" style="315" customWidth="1"/>
    <col min="13902" max="13902" width="4.85546875" style="315" customWidth="1"/>
    <col min="13903" max="13903" width="163.140625" style="315" customWidth="1"/>
    <col min="13904" max="14155" width="9.140625" style="315"/>
    <col min="14156" max="14156" width="5.42578125" style="315" customWidth="1"/>
    <col min="14157" max="14157" width="28" style="315" customWidth="1"/>
    <col min="14158" max="14158" width="4.85546875" style="315" customWidth="1"/>
    <col min="14159" max="14159" width="163.140625" style="315" customWidth="1"/>
    <col min="14160" max="14411" width="9.140625" style="315"/>
    <col min="14412" max="14412" width="5.42578125" style="315" customWidth="1"/>
    <col min="14413" max="14413" width="28" style="315" customWidth="1"/>
    <col min="14414" max="14414" width="4.85546875" style="315" customWidth="1"/>
    <col min="14415" max="14415" width="163.140625" style="315" customWidth="1"/>
    <col min="14416" max="14667" width="9.140625" style="315"/>
    <col min="14668" max="14668" width="5.42578125" style="315" customWidth="1"/>
    <col min="14669" max="14669" width="28" style="315" customWidth="1"/>
    <col min="14670" max="14670" width="4.85546875" style="315" customWidth="1"/>
    <col min="14671" max="14671" width="163.140625" style="315" customWidth="1"/>
    <col min="14672" max="14923" width="9.140625" style="315"/>
    <col min="14924" max="14924" width="5.42578125" style="315" customWidth="1"/>
    <col min="14925" max="14925" width="28" style="315" customWidth="1"/>
    <col min="14926" max="14926" width="4.85546875" style="315" customWidth="1"/>
    <col min="14927" max="14927" width="163.140625" style="315" customWidth="1"/>
    <col min="14928" max="15179" width="9.140625" style="315"/>
    <col min="15180" max="15180" width="5.42578125" style="315" customWidth="1"/>
    <col min="15181" max="15181" width="28" style="315" customWidth="1"/>
    <col min="15182" max="15182" width="4.85546875" style="315" customWidth="1"/>
    <col min="15183" max="15183" width="163.140625" style="315" customWidth="1"/>
    <col min="15184" max="15435" width="9.140625" style="315"/>
    <col min="15436" max="15436" width="5.42578125" style="315" customWidth="1"/>
    <col min="15437" max="15437" width="28" style="315" customWidth="1"/>
    <col min="15438" max="15438" width="4.85546875" style="315" customWidth="1"/>
    <col min="15439" max="15439" width="163.140625" style="315" customWidth="1"/>
    <col min="15440" max="15691" width="9.140625" style="315"/>
    <col min="15692" max="15692" width="5.42578125" style="315" customWidth="1"/>
    <col min="15693" max="15693" width="28" style="315" customWidth="1"/>
    <col min="15694" max="15694" width="4.85546875" style="315" customWidth="1"/>
    <col min="15695" max="15695" width="163.140625" style="315" customWidth="1"/>
    <col min="15696" max="15947" width="9.140625" style="315"/>
    <col min="15948" max="15948" width="5.42578125" style="315" customWidth="1"/>
    <col min="15949" max="15949" width="28" style="315" customWidth="1"/>
    <col min="15950" max="15950" width="4.85546875" style="315" customWidth="1"/>
    <col min="15951" max="15951" width="163.140625" style="315" customWidth="1"/>
    <col min="15952" max="16203" width="9.140625" style="315"/>
    <col min="16204" max="16204" width="5.42578125" style="315" customWidth="1"/>
    <col min="16205" max="16205" width="28" style="315" customWidth="1"/>
    <col min="16206" max="16206" width="4.85546875" style="315" customWidth="1"/>
    <col min="16207" max="16207" width="163.140625" style="315" customWidth="1"/>
    <col min="16208" max="16384" width="9.140625" style="315"/>
  </cols>
  <sheetData>
    <row r="1" spans="1:124" s="268" customFormat="1" x14ac:dyDescent="0.25">
      <c r="A1" s="517" t="s">
        <v>197</v>
      </c>
      <c r="B1" s="517"/>
      <c r="C1" s="267"/>
    </row>
    <row r="2" spans="1:124" s="268" customFormat="1" ht="190.5" customHeight="1" x14ac:dyDescent="0.25">
      <c r="A2" s="258" t="s">
        <v>199</v>
      </c>
      <c r="B2" s="259" t="s">
        <v>161</v>
      </c>
      <c r="C2" s="260" t="s">
        <v>242</v>
      </c>
      <c r="D2" s="507" t="s">
        <v>247</v>
      </c>
      <c r="E2" s="507"/>
      <c r="F2" s="508" t="s">
        <v>282</v>
      </c>
      <c r="G2" s="508"/>
      <c r="H2" s="509" t="s">
        <v>249</v>
      </c>
      <c r="I2" s="509"/>
      <c r="J2" s="510" t="s">
        <v>283</v>
      </c>
      <c r="K2" s="510"/>
      <c r="L2" s="495" t="s">
        <v>214</v>
      </c>
      <c r="M2" s="495"/>
      <c r="N2" s="269" t="s">
        <v>319</v>
      </c>
      <c r="O2" s="528" t="s">
        <v>320</v>
      </c>
      <c r="P2" s="529"/>
      <c r="Q2" s="496" t="s">
        <v>321</v>
      </c>
      <c r="R2" s="496"/>
      <c r="S2" s="270" t="s">
        <v>322</v>
      </c>
      <c r="T2" s="523" t="s">
        <v>234</v>
      </c>
      <c r="U2" s="523"/>
      <c r="V2" s="524" t="s">
        <v>235</v>
      </c>
      <c r="W2" s="524"/>
      <c r="X2" s="524"/>
      <c r="Y2" s="524"/>
      <c r="Z2" s="525" t="s">
        <v>236</v>
      </c>
      <c r="AA2" s="525"/>
      <c r="AB2" s="526" t="s">
        <v>339</v>
      </c>
      <c r="AC2" s="526"/>
      <c r="AD2" s="526"/>
      <c r="AE2" s="526"/>
      <c r="AF2" s="526"/>
      <c r="AG2" s="527" t="s">
        <v>344</v>
      </c>
      <c r="AH2" s="527"/>
      <c r="AI2" s="527"/>
      <c r="AJ2" s="527"/>
      <c r="AK2" s="520" t="s">
        <v>347</v>
      </c>
      <c r="AL2" s="520"/>
      <c r="AM2" s="520"/>
      <c r="AN2" s="520"/>
      <c r="AO2" s="521" t="s">
        <v>352</v>
      </c>
      <c r="AP2" s="521"/>
      <c r="AQ2" s="521"/>
      <c r="AR2" s="521"/>
      <c r="AS2" s="522" t="s">
        <v>356</v>
      </c>
      <c r="AT2" s="522"/>
      <c r="AU2" s="522"/>
      <c r="AV2" s="519" t="s">
        <v>361</v>
      </c>
      <c r="AW2" s="519"/>
      <c r="AX2" s="519"/>
      <c r="AY2" s="519"/>
      <c r="AZ2" s="518" t="s">
        <v>371</v>
      </c>
      <c r="BA2" s="518"/>
      <c r="BB2" s="518"/>
      <c r="BC2" s="518"/>
      <c r="BD2" s="499" t="s">
        <v>238</v>
      </c>
      <c r="BE2" s="499"/>
      <c r="BF2" s="499"/>
      <c r="BG2" s="500" t="s">
        <v>377</v>
      </c>
      <c r="BH2" s="500"/>
      <c r="BI2" s="500"/>
      <c r="BJ2" s="500"/>
      <c r="BK2" s="500"/>
      <c r="BL2" s="491" t="s">
        <v>382</v>
      </c>
      <c r="BM2" s="491"/>
      <c r="BN2" s="491"/>
      <c r="BO2" s="491"/>
      <c r="BP2" s="491"/>
      <c r="BQ2" s="490" t="s">
        <v>388</v>
      </c>
      <c r="BR2" s="490"/>
      <c r="BS2" s="490"/>
      <c r="BT2" s="490"/>
      <c r="BU2" s="490"/>
      <c r="BV2" s="494" t="s">
        <v>243</v>
      </c>
      <c r="BW2" s="494"/>
      <c r="BX2" s="485" t="s">
        <v>365</v>
      </c>
      <c r="BY2" s="485"/>
      <c r="BZ2" s="485"/>
      <c r="CA2" s="485"/>
      <c r="CB2" s="486" t="s">
        <v>244</v>
      </c>
      <c r="CC2" s="486"/>
      <c r="CD2" s="486"/>
      <c r="CE2" s="486"/>
      <c r="CF2" s="486"/>
      <c r="CG2" s="497" t="s">
        <v>210</v>
      </c>
      <c r="CH2" s="497"/>
      <c r="CI2" s="497"/>
      <c r="CJ2" s="497"/>
      <c r="CK2" s="497"/>
      <c r="CL2" s="498" t="s">
        <v>400</v>
      </c>
      <c r="CM2" s="498"/>
      <c r="CN2" s="498"/>
      <c r="CO2" s="498"/>
      <c r="CP2" s="512" t="s">
        <v>2</v>
      </c>
      <c r="CQ2" s="512"/>
      <c r="CR2" s="512"/>
      <c r="CS2" s="512"/>
      <c r="CT2" s="513" t="s">
        <v>246</v>
      </c>
      <c r="CU2" s="513"/>
      <c r="CV2" s="513"/>
      <c r="CW2" s="513"/>
      <c r="CX2" s="513"/>
      <c r="CY2" s="514" t="s">
        <v>201</v>
      </c>
      <c r="CZ2" s="514"/>
      <c r="DA2" s="515" t="s">
        <v>202</v>
      </c>
      <c r="DB2" s="515"/>
      <c r="DC2" s="516" t="s">
        <v>204</v>
      </c>
      <c r="DD2" s="516"/>
      <c r="DE2" s="516"/>
      <c r="DF2" s="502" t="s">
        <v>302</v>
      </c>
      <c r="DG2" s="502"/>
      <c r="DH2" s="503" t="s">
        <v>3</v>
      </c>
      <c r="DI2" s="503"/>
      <c r="DJ2" s="504" t="s">
        <v>307</v>
      </c>
      <c r="DK2" s="504"/>
      <c r="DL2" s="504"/>
      <c r="DM2" s="504"/>
      <c r="DN2" s="505" t="s">
        <v>4</v>
      </c>
      <c r="DO2" s="505"/>
      <c r="DP2" s="505"/>
      <c r="DQ2" s="511" t="s">
        <v>245</v>
      </c>
      <c r="DR2" s="511"/>
      <c r="DS2" s="511"/>
      <c r="DT2" s="511"/>
    </row>
    <row r="3" spans="1:124" s="268" customFormat="1" x14ac:dyDescent="0.25">
      <c r="A3" s="258"/>
      <c r="B3" s="261"/>
      <c r="C3" s="262" t="s">
        <v>237</v>
      </c>
      <c r="D3" s="493" t="s">
        <v>200</v>
      </c>
      <c r="E3" s="493"/>
      <c r="F3" s="493"/>
      <c r="G3" s="493"/>
      <c r="H3" s="493"/>
      <c r="I3" s="493"/>
      <c r="J3" s="493"/>
      <c r="K3" s="493"/>
      <c r="L3" s="492" t="s">
        <v>214</v>
      </c>
      <c r="M3" s="492"/>
      <c r="N3" s="492"/>
      <c r="O3" s="492"/>
      <c r="P3" s="492"/>
      <c r="Q3" s="492"/>
      <c r="R3" s="492"/>
      <c r="S3" s="492"/>
      <c r="T3" s="493" t="s">
        <v>213</v>
      </c>
      <c r="U3" s="493"/>
      <c r="V3" s="493"/>
      <c r="W3" s="493"/>
      <c r="X3" s="493"/>
      <c r="Y3" s="493"/>
      <c r="Z3" s="493"/>
      <c r="AA3" s="493"/>
      <c r="AB3" s="493"/>
      <c r="AC3" s="493"/>
      <c r="AD3" s="493"/>
      <c r="AE3" s="493"/>
      <c r="AF3" s="493"/>
      <c r="AG3" s="493"/>
      <c r="AH3" s="493"/>
      <c r="AI3" s="493"/>
      <c r="AJ3" s="493"/>
      <c r="AK3" s="493"/>
      <c r="AL3" s="493"/>
      <c r="AM3" s="493"/>
      <c r="AN3" s="493"/>
      <c r="AO3" s="492" t="s">
        <v>218</v>
      </c>
      <c r="AP3" s="492"/>
      <c r="AQ3" s="492"/>
      <c r="AR3" s="492"/>
      <c r="AS3" s="492"/>
      <c r="AT3" s="492"/>
      <c r="AU3" s="492"/>
      <c r="AV3" s="492"/>
      <c r="AW3" s="492"/>
      <c r="AX3" s="492"/>
      <c r="AY3" s="492"/>
      <c r="AZ3" s="493" t="s">
        <v>219</v>
      </c>
      <c r="BA3" s="493"/>
      <c r="BB3" s="493"/>
      <c r="BC3" s="493"/>
      <c r="BD3" s="493"/>
      <c r="BE3" s="493"/>
      <c r="BF3" s="493"/>
      <c r="BG3" s="492" t="s">
        <v>209</v>
      </c>
      <c r="BH3" s="492"/>
      <c r="BI3" s="492"/>
      <c r="BJ3" s="492"/>
      <c r="BK3" s="492"/>
      <c r="BL3" s="492"/>
      <c r="BM3" s="492"/>
      <c r="BN3" s="492"/>
      <c r="BO3" s="492"/>
      <c r="BP3" s="492"/>
      <c r="BQ3" s="492"/>
      <c r="BR3" s="492"/>
      <c r="BS3" s="492"/>
      <c r="BT3" s="492"/>
      <c r="BU3" s="492"/>
      <c r="BV3" s="493" t="s">
        <v>215</v>
      </c>
      <c r="BW3" s="493"/>
      <c r="BX3" s="492" t="s">
        <v>210</v>
      </c>
      <c r="BY3" s="492"/>
      <c r="BZ3" s="492"/>
      <c r="CA3" s="492"/>
      <c r="CB3" s="492"/>
      <c r="CC3" s="492"/>
      <c r="CD3" s="492"/>
      <c r="CE3" s="492"/>
      <c r="CF3" s="492"/>
      <c r="CG3" s="492"/>
      <c r="CH3" s="492"/>
      <c r="CI3" s="492"/>
      <c r="CJ3" s="492"/>
      <c r="CK3" s="492"/>
      <c r="CL3" s="492"/>
      <c r="CM3" s="492"/>
      <c r="CN3" s="492"/>
      <c r="CO3" s="492"/>
      <c r="CP3" s="506" t="s">
        <v>212</v>
      </c>
      <c r="CQ3" s="506"/>
      <c r="CR3" s="506"/>
      <c r="CS3" s="506"/>
      <c r="CT3" s="506"/>
      <c r="CU3" s="506"/>
      <c r="CV3" s="506"/>
      <c r="CW3" s="506"/>
      <c r="CX3" s="506"/>
      <c r="CY3" s="506"/>
      <c r="CZ3" s="506"/>
      <c r="DA3" s="506"/>
      <c r="DB3" s="506"/>
      <c r="DC3" s="506"/>
      <c r="DD3" s="506"/>
      <c r="DE3" s="506"/>
      <c r="DF3" s="506"/>
      <c r="DG3" s="506"/>
      <c r="DH3" s="506"/>
      <c r="DI3" s="506"/>
      <c r="DJ3" s="492" t="s">
        <v>305</v>
      </c>
      <c r="DK3" s="492"/>
      <c r="DL3" s="492"/>
      <c r="DM3" s="492"/>
      <c r="DN3" s="492"/>
      <c r="DO3" s="492"/>
      <c r="DP3" s="492"/>
      <c r="DQ3" s="493" t="s">
        <v>30</v>
      </c>
      <c r="DR3" s="493"/>
      <c r="DS3" s="493"/>
      <c r="DT3" s="493"/>
    </row>
    <row r="4" spans="1:124" ht="300.75" x14ac:dyDescent="0.25">
      <c r="A4" s="258"/>
      <c r="B4" s="263"/>
      <c r="C4" s="262"/>
      <c r="D4" s="271" t="s">
        <v>276</v>
      </c>
      <c r="E4" s="271" t="s">
        <v>277</v>
      </c>
      <c r="F4" s="272" t="s">
        <v>278</v>
      </c>
      <c r="G4" s="272" t="s">
        <v>239</v>
      </c>
      <c r="H4" s="273" t="s">
        <v>249</v>
      </c>
      <c r="I4" s="273" t="s">
        <v>279</v>
      </c>
      <c r="J4" s="274" t="s">
        <v>280</v>
      </c>
      <c r="K4" s="274" t="s">
        <v>281</v>
      </c>
      <c r="L4" s="275" t="s">
        <v>232</v>
      </c>
      <c r="M4" s="275" t="s">
        <v>318</v>
      </c>
      <c r="N4" s="276" t="s">
        <v>317</v>
      </c>
      <c r="O4" s="277" t="s">
        <v>401</v>
      </c>
      <c r="P4" s="277" t="s">
        <v>325</v>
      </c>
      <c r="Q4" s="278" t="s">
        <v>323</v>
      </c>
      <c r="R4" s="278" t="s">
        <v>324</v>
      </c>
      <c r="S4" s="279" t="s">
        <v>233</v>
      </c>
      <c r="T4" s="280" t="s">
        <v>326</v>
      </c>
      <c r="U4" s="280" t="s">
        <v>327</v>
      </c>
      <c r="V4" s="281" t="s">
        <v>328</v>
      </c>
      <c r="W4" s="281" t="s">
        <v>329</v>
      </c>
      <c r="X4" s="282" t="s">
        <v>331</v>
      </c>
      <c r="Y4" s="281" t="s">
        <v>330</v>
      </c>
      <c r="Z4" s="283" t="s">
        <v>332</v>
      </c>
      <c r="AA4" s="283" t="s">
        <v>333</v>
      </c>
      <c r="AB4" s="284" t="s">
        <v>334</v>
      </c>
      <c r="AC4" s="284" t="s">
        <v>335</v>
      </c>
      <c r="AD4" s="284" t="s">
        <v>336</v>
      </c>
      <c r="AE4" s="284" t="s">
        <v>337</v>
      </c>
      <c r="AF4" s="284" t="s">
        <v>338</v>
      </c>
      <c r="AG4" s="285" t="s">
        <v>340</v>
      </c>
      <c r="AH4" s="285" t="s">
        <v>341</v>
      </c>
      <c r="AI4" s="285" t="s">
        <v>342</v>
      </c>
      <c r="AJ4" s="285" t="s">
        <v>343</v>
      </c>
      <c r="AK4" s="286" t="s">
        <v>337</v>
      </c>
      <c r="AL4" s="286" t="s">
        <v>338</v>
      </c>
      <c r="AM4" s="286" t="s">
        <v>345</v>
      </c>
      <c r="AN4" s="286" t="s">
        <v>346</v>
      </c>
      <c r="AO4" s="287" t="s">
        <v>348</v>
      </c>
      <c r="AP4" s="288" t="s">
        <v>349</v>
      </c>
      <c r="AQ4" s="289" t="s">
        <v>350</v>
      </c>
      <c r="AR4" s="289" t="s">
        <v>351</v>
      </c>
      <c r="AS4" s="290" t="s">
        <v>353</v>
      </c>
      <c r="AT4" s="290" t="s">
        <v>354</v>
      </c>
      <c r="AU4" s="290" t="s">
        <v>355</v>
      </c>
      <c r="AV4" s="291" t="s">
        <v>357</v>
      </c>
      <c r="AW4" s="291" t="s">
        <v>358</v>
      </c>
      <c r="AX4" s="291" t="s">
        <v>359</v>
      </c>
      <c r="AY4" s="292" t="s">
        <v>360</v>
      </c>
      <c r="AZ4" s="293" t="s">
        <v>367</v>
      </c>
      <c r="BA4" s="293" t="s">
        <v>368</v>
      </c>
      <c r="BB4" s="293" t="s">
        <v>369</v>
      </c>
      <c r="BC4" s="293" t="s">
        <v>370</v>
      </c>
      <c r="BD4" s="294" t="s">
        <v>366</v>
      </c>
      <c r="BE4" s="294" t="s">
        <v>238</v>
      </c>
      <c r="BF4" s="294" t="s">
        <v>216</v>
      </c>
      <c r="BG4" s="295" t="s">
        <v>372</v>
      </c>
      <c r="BH4" s="295" t="s">
        <v>373</v>
      </c>
      <c r="BI4" s="295" t="s">
        <v>374</v>
      </c>
      <c r="BJ4" s="295" t="s">
        <v>375</v>
      </c>
      <c r="BK4" s="295" t="s">
        <v>376</v>
      </c>
      <c r="BL4" s="296" t="s">
        <v>378</v>
      </c>
      <c r="BM4" s="296" t="s">
        <v>379</v>
      </c>
      <c r="BN4" s="296" t="s">
        <v>380</v>
      </c>
      <c r="BO4" s="296" t="s">
        <v>381</v>
      </c>
      <c r="BP4" s="296" t="s">
        <v>217</v>
      </c>
      <c r="BQ4" s="297" t="s">
        <v>383</v>
      </c>
      <c r="BR4" s="297" t="s">
        <v>384</v>
      </c>
      <c r="BS4" s="297" t="s">
        <v>385</v>
      </c>
      <c r="BT4" s="297" t="s">
        <v>386</v>
      </c>
      <c r="BU4" s="297" t="s">
        <v>387</v>
      </c>
      <c r="BV4" s="298" t="s">
        <v>220</v>
      </c>
      <c r="BW4" s="298" t="s">
        <v>205</v>
      </c>
      <c r="BX4" s="299" t="s">
        <v>221</v>
      </c>
      <c r="BY4" s="299" t="s">
        <v>362</v>
      </c>
      <c r="BZ4" s="300" t="s">
        <v>363</v>
      </c>
      <c r="CA4" s="300" t="s">
        <v>364</v>
      </c>
      <c r="CB4" s="301" t="s">
        <v>389</v>
      </c>
      <c r="CC4" s="301" t="s">
        <v>390</v>
      </c>
      <c r="CD4" s="301" t="s">
        <v>391</v>
      </c>
      <c r="CE4" s="301" t="s">
        <v>392</v>
      </c>
      <c r="CF4" s="301" t="s">
        <v>393</v>
      </c>
      <c r="CG4" s="302" t="s">
        <v>206</v>
      </c>
      <c r="CH4" s="302" t="s">
        <v>394</v>
      </c>
      <c r="CI4" s="302" t="s">
        <v>207</v>
      </c>
      <c r="CJ4" s="302" t="s">
        <v>208</v>
      </c>
      <c r="CK4" s="302" t="s">
        <v>395</v>
      </c>
      <c r="CL4" s="303" t="s">
        <v>396</v>
      </c>
      <c r="CM4" s="303" t="s">
        <v>397</v>
      </c>
      <c r="CN4" s="303" t="s">
        <v>398</v>
      </c>
      <c r="CO4" s="303" t="s">
        <v>399</v>
      </c>
      <c r="CP4" s="304" t="s">
        <v>284</v>
      </c>
      <c r="CQ4" s="304" t="s">
        <v>285</v>
      </c>
      <c r="CR4" s="304" t="s">
        <v>286</v>
      </c>
      <c r="CS4" s="304" t="s">
        <v>287</v>
      </c>
      <c r="CT4" s="305" t="s">
        <v>288</v>
      </c>
      <c r="CU4" s="305" t="s">
        <v>289</v>
      </c>
      <c r="CV4" s="305" t="s">
        <v>290</v>
      </c>
      <c r="CW4" s="305" t="s">
        <v>291</v>
      </c>
      <c r="CX4" s="305" t="s">
        <v>292</v>
      </c>
      <c r="CY4" s="306" t="s">
        <v>293</v>
      </c>
      <c r="CZ4" s="306" t="s">
        <v>294</v>
      </c>
      <c r="DA4" s="307" t="s">
        <v>295</v>
      </c>
      <c r="DB4" s="307" t="s">
        <v>296</v>
      </c>
      <c r="DC4" s="308" t="s">
        <v>297</v>
      </c>
      <c r="DD4" s="308" t="s">
        <v>298</v>
      </c>
      <c r="DE4" s="309" t="s">
        <v>299</v>
      </c>
      <c r="DF4" s="310" t="s">
        <v>300</v>
      </c>
      <c r="DG4" s="310" t="s">
        <v>301</v>
      </c>
      <c r="DH4" s="311" t="s">
        <v>303</v>
      </c>
      <c r="DI4" s="311" t="s">
        <v>304</v>
      </c>
      <c r="DJ4" s="312" t="s">
        <v>309</v>
      </c>
      <c r="DK4" s="312" t="s">
        <v>306</v>
      </c>
      <c r="DL4" s="312" t="s">
        <v>307</v>
      </c>
      <c r="DM4" s="312" t="s">
        <v>308</v>
      </c>
      <c r="DN4" s="313" t="s">
        <v>310</v>
      </c>
      <c r="DO4" s="313" t="s">
        <v>311</v>
      </c>
      <c r="DP4" s="313" t="s">
        <v>312</v>
      </c>
      <c r="DQ4" s="314" t="s">
        <v>30</v>
      </c>
      <c r="DR4" s="314" t="s">
        <v>240</v>
      </c>
      <c r="DS4" s="314" t="s">
        <v>313</v>
      </c>
      <c r="DT4" s="314" t="s">
        <v>241</v>
      </c>
    </row>
    <row r="5" spans="1:124" ht="21.75" customHeight="1" x14ac:dyDescent="0.25">
      <c r="A5" s="264"/>
      <c r="B5" s="265" t="s">
        <v>198</v>
      </c>
      <c r="C5" s="265"/>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row>
    <row r="6" spans="1:124" ht="30" x14ac:dyDescent="0.25">
      <c r="A6" s="317" t="s">
        <v>89</v>
      </c>
      <c r="B6" s="318" t="s">
        <v>192</v>
      </c>
      <c r="C6" s="318"/>
      <c r="D6" s="266"/>
      <c r="E6" s="266">
        <v>1</v>
      </c>
      <c r="F6" s="266"/>
      <c r="G6" s="266"/>
      <c r="H6" s="266">
        <v>1</v>
      </c>
      <c r="I6" s="266"/>
      <c r="J6" s="266">
        <v>1</v>
      </c>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row>
    <row r="7" spans="1:124" ht="45" x14ac:dyDescent="0.25">
      <c r="A7" s="317" t="s">
        <v>90</v>
      </c>
      <c r="B7" s="318" t="s">
        <v>193</v>
      </c>
      <c r="C7" s="318"/>
      <c r="D7" s="266">
        <v>1</v>
      </c>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v>1</v>
      </c>
      <c r="DD7" s="266"/>
      <c r="DE7" s="266"/>
      <c r="DF7" s="266"/>
      <c r="DG7" s="266"/>
      <c r="DH7" s="266"/>
      <c r="DI7" s="266"/>
      <c r="DJ7" s="266"/>
      <c r="DK7" s="266"/>
      <c r="DL7" s="266"/>
      <c r="DM7" s="266"/>
      <c r="DN7" s="266"/>
      <c r="DO7" s="266"/>
      <c r="DP7" s="266"/>
      <c r="DQ7" s="266"/>
      <c r="DR7" s="266"/>
      <c r="DS7" s="266"/>
      <c r="DT7" s="266"/>
    </row>
    <row r="8" spans="1:124" ht="60" x14ac:dyDescent="0.25">
      <c r="A8" s="317" t="s">
        <v>91</v>
      </c>
      <c r="B8" s="318" t="s">
        <v>184</v>
      </c>
      <c r="C8" s="318"/>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v>1</v>
      </c>
      <c r="CU8" s="266"/>
      <c r="CV8" s="266"/>
      <c r="CW8" s="266"/>
      <c r="CX8" s="266"/>
      <c r="CY8" s="266"/>
      <c r="CZ8" s="266"/>
      <c r="DA8" s="266"/>
      <c r="DB8" s="266"/>
      <c r="DC8" s="266"/>
      <c r="DD8" s="266"/>
      <c r="DE8" s="266"/>
      <c r="DF8" s="266"/>
      <c r="DG8" s="266"/>
      <c r="DH8" s="266">
        <v>1</v>
      </c>
      <c r="DI8" s="266"/>
      <c r="DJ8" s="266"/>
      <c r="DK8" s="266"/>
      <c r="DL8" s="266"/>
      <c r="DM8" s="266"/>
      <c r="DN8" s="266"/>
      <c r="DO8" s="266"/>
      <c r="DP8" s="266"/>
      <c r="DQ8" s="266"/>
      <c r="DR8" s="266"/>
      <c r="DS8" s="266"/>
      <c r="DT8" s="266"/>
    </row>
    <row r="9" spans="1:124" ht="45" x14ac:dyDescent="0.25">
      <c r="A9" s="317" t="s">
        <v>92</v>
      </c>
      <c r="B9" s="318" t="s">
        <v>185</v>
      </c>
      <c r="C9" s="318"/>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v>1</v>
      </c>
      <c r="CQ9" s="262">
        <v>1</v>
      </c>
      <c r="CR9" s="262">
        <v>1</v>
      </c>
      <c r="CS9" s="262">
        <v>1</v>
      </c>
      <c r="CT9" s="262">
        <v>1</v>
      </c>
      <c r="CU9" s="262"/>
      <c r="CV9" s="262"/>
      <c r="CW9" s="262"/>
      <c r="CX9" s="262"/>
      <c r="CY9" s="262"/>
      <c r="CZ9" s="262"/>
      <c r="DA9" s="262"/>
      <c r="DB9" s="262"/>
      <c r="DC9" s="262"/>
      <c r="DD9" s="262"/>
      <c r="DE9" s="262"/>
      <c r="DF9" s="262"/>
      <c r="DG9" s="262"/>
      <c r="DH9" s="262">
        <v>1</v>
      </c>
      <c r="DI9" s="262">
        <v>1</v>
      </c>
      <c r="DJ9" s="262"/>
      <c r="DK9" s="262"/>
      <c r="DL9" s="262"/>
      <c r="DM9" s="262"/>
      <c r="DN9" s="262"/>
      <c r="DO9" s="262"/>
      <c r="DP9" s="262"/>
      <c r="DQ9" s="262"/>
      <c r="DR9" s="262"/>
      <c r="DS9" s="262"/>
      <c r="DT9" s="262"/>
    </row>
    <row r="10" spans="1:124" ht="45" x14ac:dyDescent="0.25">
      <c r="A10" s="317" t="s">
        <v>93</v>
      </c>
      <c r="B10" s="318" t="s">
        <v>186</v>
      </c>
      <c r="C10" s="318"/>
      <c r="D10" s="262">
        <v>1</v>
      </c>
      <c r="E10" s="262"/>
      <c r="F10" s="262">
        <v>1</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v>1</v>
      </c>
      <c r="CW10" s="262">
        <v>1</v>
      </c>
      <c r="CX10" s="262"/>
      <c r="CY10" s="262"/>
      <c r="CZ10" s="262"/>
      <c r="DA10" s="262"/>
      <c r="DB10" s="262"/>
      <c r="DC10" s="262"/>
      <c r="DD10" s="262"/>
      <c r="DE10" s="262">
        <v>1</v>
      </c>
      <c r="DF10" s="262">
        <v>1</v>
      </c>
      <c r="DG10" s="262"/>
      <c r="DH10" s="262">
        <v>1</v>
      </c>
      <c r="DI10" s="262"/>
      <c r="DJ10" s="262"/>
      <c r="DK10" s="262"/>
      <c r="DL10" s="262"/>
      <c r="DM10" s="262"/>
      <c r="DN10" s="262"/>
      <c r="DO10" s="262"/>
      <c r="DP10" s="262"/>
      <c r="DQ10" s="262"/>
      <c r="DR10" s="262"/>
      <c r="DS10" s="262"/>
      <c r="DT10" s="262"/>
    </row>
    <row r="11" spans="1:124" ht="45" x14ac:dyDescent="0.25">
      <c r="A11" s="317" t="s">
        <v>94</v>
      </c>
      <c r="B11" s="318" t="s">
        <v>187</v>
      </c>
      <c r="C11" s="318"/>
      <c r="D11" s="266"/>
      <c r="E11" s="266"/>
      <c r="F11" s="266"/>
      <c r="G11" s="266"/>
      <c r="H11" s="266"/>
      <c r="I11" s="266">
        <v>1</v>
      </c>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v>1</v>
      </c>
      <c r="DB11" s="266"/>
      <c r="DC11" s="266"/>
      <c r="DD11" s="266"/>
      <c r="DE11" s="266"/>
      <c r="DF11" s="266">
        <v>1</v>
      </c>
      <c r="DG11" s="266"/>
      <c r="DH11" s="266"/>
      <c r="DI11" s="266"/>
      <c r="DJ11" s="266"/>
      <c r="DK11" s="266"/>
      <c r="DL11" s="266"/>
      <c r="DM11" s="266"/>
      <c r="DN11" s="266"/>
      <c r="DO11" s="266"/>
      <c r="DP11" s="266"/>
      <c r="DQ11" s="266"/>
      <c r="DR11" s="266"/>
      <c r="DS11" s="266"/>
      <c r="DT11" s="266"/>
    </row>
    <row r="12" spans="1:124" ht="30" x14ac:dyDescent="0.25">
      <c r="A12" s="317" t="s">
        <v>95</v>
      </c>
      <c r="B12" s="318" t="s">
        <v>188</v>
      </c>
      <c r="C12" s="318"/>
      <c r="D12" s="262"/>
      <c r="E12" s="262"/>
      <c r="F12" s="262"/>
      <c r="G12" s="262">
        <v>1</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v>1</v>
      </c>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row>
    <row r="13" spans="1:124" ht="49.5" customHeight="1" x14ac:dyDescent="0.25">
      <c r="A13" s="317" t="s">
        <v>96</v>
      </c>
      <c r="B13" s="319" t="s">
        <v>189</v>
      </c>
      <c r="C13" s="319"/>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v>1</v>
      </c>
      <c r="AE13" s="262"/>
      <c r="AF13" s="262">
        <v>1</v>
      </c>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v>1</v>
      </c>
      <c r="DG13" s="262"/>
      <c r="DH13" s="262"/>
      <c r="DI13" s="262"/>
      <c r="DJ13" s="262"/>
      <c r="DK13" s="262"/>
      <c r="DL13" s="262"/>
      <c r="DM13" s="262"/>
      <c r="DN13" s="262"/>
      <c r="DO13" s="262"/>
      <c r="DP13" s="262"/>
      <c r="DQ13" s="262"/>
      <c r="DR13" s="262"/>
      <c r="DS13" s="262"/>
      <c r="DT13" s="262"/>
    </row>
    <row r="14" spans="1:124" ht="30" x14ac:dyDescent="0.25">
      <c r="A14" s="317" t="s">
        <v>97</v>
      </c>
      <c r="B14" s="319" t="s">
        <v>190</v>
      </c>
      <c r="C14" s="319"/>
      <c r="D14" s="262"/>
      <c r="E14" s="262"/>
      <c r="F14" s="262"/>
      <c r="G14" s="262"/>
      <c r="H14" s="262"/>
      <c r="I14" s="262"/>
      <c r="J14" s="262"/>
      <c r="K14" s="262"/>
      <c r="L14" s="262"/>
      <c r="M14" s="262"/>
      <c r="N14" s="262"/>
      <c r="O14" s="262"/>
      <c r="P14" s="262"/>
      <c r="Q14" s="262"/>
      <c r="R14" s="262"/>
      <c r="S14" s="262"/>
      <c r="T14" s="262"/>
      <c r="U14" s="262"/>
      <c r="V14" s="262"/>
      <c r="W14" s="262"/>
      <c r="X14" s="262"/>
      <c r="Y14" s="320"/>
      <c r="Z14" s="262">
        <v>1</v>
      </c>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v>1</v>
      </c>
      <c r="CV14" s="262"/>
      <c r="CW14" s="262"/>
      <c r="CX14" s="262"/>
      <c r="CY14" s="262">
        <v>1</v>
      </c>
      <c r="CZ14" s="262"/>
      <c r="DA14" s="262"/>
      <c r="DB14" s="262">
        <v>1</v>
      </c>
      <c r="DC14" s="262"/>
      <c r="DD14" s="262"/>
      <c r="DE14" s="262"/>
      <c r="DF14" s="262"/>
      <c r="DG14" s="262">
        <v>1</v>
      </c>
      <c r="DH14" s="262"/>
      <c r="DI14" s="262"/>
      <c r="DJ14" s="262"/>
      <c r="DK14" s="262"/>
      <c r="DL14" s="262"/>
      <c r="DM14" s="262"/>
      <c r="DN14" s="262">
        <v>1</v>
      </c>
      <c r="DO14" s="262"/>
      <c r="DP14" s="262"/>
      <c r="DQ14" s="262"/>
      <c r="DR14" s="262"/>
      <c r="DS14" s="262"/>
      <c r="DT14" s="262"/>
    </row>
    <row r="15" spans="1:124" ht="30" x14ac:dyDescent="0.25">
      <c r="A15" s="317" t="s">
        <v>98</v>
      </c>
      <c r="B15" s="318" t="s">
        <v>191</v>
      </c>
      <c r="C15" s="318"/>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v>1</v>
      </c>
      <c r="AT15" s="262"/>
      <c r="AU15" s="262"/>
      <c r="AV15" s="262">
        <v>1</v>
      </c>
      <c r="AW15" s="262"/>
      <c r="AX15" s="262"/>
      <c r="AY15" s="262"/>
      <c r="AZ15" s="262"/>
      <c r="BA15" s="262">
        <v>1</v>
      </c>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v>1</v>
      </c>
      <c r="DE15" s="262"/>
      <c r="DF15" s="262"/>
      <c r="DG15" s="262">
        <v>1</v>
      </c>
      <c r="DH15" s="262"/>
      <c r="DI15" s="262"/>
      <c r="DJ15" s="262"/>
      <c r="DK15" s="262"/>
      <c r="DL15" s="262"/>
      <c r="DM15" s="262"/>
      <c r="DN15" s="262"/>
      <c r="DO15" s="262"/>
      <c r="DP15" s="262"/>
      <c r="DQ15" s="262">
        <v>1</v>
      </c>
      <c r="DR15" s="262"/>
      <c r="DS15" s="262">
        <v>1</v>
      </c>
      <c r="DT15" s="262"/>
    </row>
    <row r="16" spans="1:124" x14ac:dyDescent="0.25">
      <c r="A16" s="316"/>
      <c r="B16" s="258" t="s">
        <v>87</v>
      </c>
      <c r="C16" s="258"/>
      <c r="D16" s="321"/>
      <c r="E16" s="258"/>
      <c r="F16" s="258"/>
      <c r="G16" s="258"/>
      <c r="H16" s="258"/>
      <c r="I16" s="258"/>
      <c r="J16" s="258"/>
      <c r="K16" s="258"/>
      <c r="L16" s="258"/>
      <c r="M16" s="258"/>
      <c r="N16" s="258"/>
      <c r="O16" s="258"/>
      <c r="P16" s="258"/>
      <c r="Q16" s="258"/>
      <c r="R16" s="258"/>
      <c r="S16" s="258"/>
      <c r="T16" s="258"/>
      <c r="U16" s="258">
        <v>1</v>
      </c>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62"/>
      <c r="DF16" s="262"/>
      <c r="DG16" s="262"/>
      <c r="DH16" s="262"/>
      <c r="DI16" s="262"/>
      <c r="DJ16" s="258"/>
      <c r="DK16" s="258"/>
      <c r="DL16" s="258"/>
      <c r="DM16" s="258"/>
      <c r="DN16" s="258"/>
      <c r="DO16" s="258"/>
      <c r="DP16" s="258"/>
      <c r="DQ16" s="258"/>
      <c r="DR16" s="258"/>
      <c r="DS16" s="258"/>
      <c r="DT16" s="258"/>
    </row>
    <row r="17" spans="1:124" s="322" customFormat="1" ht="75" x14ac:dyDescent="0.25">
      <c r="A17" s="317" t="s">
        <v>170</v>
      </c>
      <c r="B17" s="318" t="s">
        <v>162</v>
      </c>
      <c r="C17" s="318"/>
      <c r="D17" s="321"/>
      <c r="E17" s="258"/>
      <c r="F17" s="258"/>
      <c r="G17" s="258"/>
      <c r="H17" s="258"/>
      <c r="I17" s="258"/>
      <c r="J17" s="258"/>
      <c r="K17" s="258"/>
      <c r="L17" s="258"/>
      <c r="M17" s="258"/>
      <c r="N17" s="258"/>
      <c r="O17" s="258"/>
      <c r="P17" s="258"/>
      <c r="Q17" s="258">
        <v>1</v>
      </c>
      <c r="R17" s="258">
        <v>1</v>
      </c>
      <c r="S17" s="258">
        <v>1</v>
      </c>
      <c r="T17" s="258"/>
      <c r="U17" s="258"/>
      <c r="V17" s="258"/>
      <c r="W17" s="258"/>
      <c r="X17" s="258"/>
      <c r="Y17" s="258"/>
      <c r="Z17" s="258"/>
      <c r="AA17" s="258"/>
      <c r="AB17" s="258"/>
      <c r="AC17" s="258"/>
      <c r="AD17" s="258"/>
      <c r="AE17" s="258">
        <v>1</v>
      </c>
      <c r="AF17" s="258"/>
      <c r="AG17" s="258"/>
      <c r="AH17" s="258"/>
      <c r="AI17" s="258"/>
      <c r="AJ17" s="258"/>
      <c r="AK17" s="258"/>
      <c r="AL17" s="258"/>
      <c r="AM17" s="258"/>
      <c r="AN17" s="258">
        <v>1</v>
      </c>
      <c r="AO17" s="258"/>
      <c r="AP17" s="258"/>
      <c r="AQ17" s="258"/>
      <c r="AR17" s="258"/>
      <c r="AS17" s="258">
        <v>1</v>
      </c>
      <c r="AT17" s="258"/>
      <c r="AU17" s="258"/>
      <c r="AV17" s="258">
        <v>1</v>
      </c>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62"/>
      <c r="DF17" s="262"/>
      <c r="DG17" s="262">
        <v>1</v>
      </c>
      <c r="DH17" s="262"/>
      <c r="DI17" s="262"/>
      <c r="DJ17" s="258">
        <v>1</v>
      </c>
      <c r="DK17" s="258"/>
      <c r="DL17" s="258"/>
      <c r="DM17" s="258"/>
      <c r="DN17" s="258"/>
      <c r="DO17" s="258"/>
      <c r="DP17" s="258"/>
      <c r="DQ17" s="262"/>
      <c r="DR17" s="262"/>
      <c r="DS17" s="262"/>
      <c r="DT17" s="262"/>
    </row>
    <row r="18" spans="1:124" s="322" customFormat="1" ht="30" x14ac:dyDescent="0.25">
      <c r="A18" s="317" t="s">
        <v>171</v>
      </c>
      <c r="B18" s="323" t="s">
        <v>163</v>
      </c>
      <c r="C18" s="323"/>
      <c r="D18" s="321"/>
      <c r="E18" s="258"/>
      <c r="F18" s="258"/>
      <c r="G18" s="258"/>
      <c r="H18" s="258"/>
      <c r="I18" s="258"/>
      <c r="J18" s="258"/>
      <c r="K18" s="258"/>
      <c r="L18" s="258"/>
      <c r="M18" s="258"/>
      <c r="N18" s="258"/>
      <c r="O18" s="258"/>
      <c r="P18" s="258"/>
      <c r="Q18" s="258"/>
      <c r="R18" s="258"/>
      <c r="S18" s="258">
        <v>1</v>
      </c>
      <c r="T18" s="258">
        <v>1</v>
      </c>
      <c r="U18" s="258"/>
      <c r="V18" s="258">
        <v>1</v>
      </c>
      <c r="W18" s="258">
        <v>1</v>
      </c>
      <c r="X18" s="258">
        <v>1</v>
      </c>
      <c r="Y18" s="258">
        <v>1</v>
      </c>
      <c r="Z18" s="258">
        <v>1</v>
      </c>
      <c r="AA18" s="258">
        <v>1</v>
      </c>
      <c r="AB18" s="258">
        <v>1</v>
      </c>
      <c r="AC18" s="258"/>
      <c r="AD18" s="258"/>
      <c r="AE18" s="258"/>
      <c r="AF18" s="258"/>
      <c r="AG18" s="258">
        <v>1</v>
      </c>
      <c r="AH18" s="258"/>
      <c r="AI18" s="258"/>
      <c r="AJ18" s="258"/>
      <c r="AK18" s="258">
        <v>1</v>
      </c>
      <c r="AL18" s="258"/>
      <c r="AM18" s="258"/>
      <c r="AN18" s="258"/>
      <c r="AO18" s="258">
        <v>1</v>
      </c>
      <c r="AP18" s="258"/>
      <c r="AQ18" s="258"/>
      <c r="AR18" s="258"/>
      <c r="AS18" s="258"/>
      <c r="AT18" s="258"/>
      <c r="AU18" s="258"/>
      <c r="AV18" s="258"/>
      <c r="AW18" s="258"/>
      <c r="AX18" s="258"/>
      <c r="AY18" s="258"/>
      <c r="AZ18" s="258">
        <v>1</v>
      </c>
      <c r="BA18" s="258"/>
      <c r="BB18" s="258"/>
      <c r="BC18" s="258"/>
      <c r="BD18" s="258">
        <v>1</v>
      </c>
      <c r="BE18" s="258"/>
      <c r="BF18" s="258"/>
      <c r="BG18" s="258">
        <v>1</v>
      </c>
      <c r="BH18" s="258"/>
      <c r="BI18" s="258"/>
      <c r="BJ18" s="258"/>
      <c r="BK18" s="258"/>
      <c r="BL18" s="258">
        <v>1</v>
      </c>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62"/>
      <c r="DF18" s="262"/>
      <c r="DG18" s="262"/>
      <c r="DH18" s="262"/>
      <c r="DI18" s="262"/>
      <c r="DJ18" s="258"/>
      <c r="DK18" s="258"/>
      <c r="DL18" s="258"/>
      <c r="DM18" s="258"/>
      <c r="DN18" s="258"/>
      <c r="DO18" s="258"/>
      <c r="DP18" s="258"/>
      <c r="DQ18" s="262">
        <v>1</v>
      </c>
      <c r="DR18" s="262"/>
      <c r="DS18" s="262"/>
      <c r="DT18" s="262"/>
    </row>
    <row r="19" spans="1:124" s="322" customFormat="1" ht="90" x14ac:dyDescent="0.25">
      <c r="A19" s="317" t="s">
        <v>172</v>
      </c>
      <c r="B19" s="323" t="s">
        <v>164</v>
      </c>
      <c r="C19" s="323"/>
      <c r="D19" s="321"/>
      <c r="E19" s="258"/>
      <c r="F19" s="258"/>
      <c r="G19" s="258"/>
      <c r="H19" s="258"/>
      <c r="I19" s="258"/>
      <c r="J19" s="258"/>
      <c r="K19" s="258">
        <v>1</v>
      </c>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v>1</v>
      </c>
      <c r="BW19" s="258"/>
      <c r="BX19" s="258">
        <v>1</v>
      </c>
      <c r="BY19" s="258"/>
      <c r="BZ19" s="258"/>
      <c r="CA19" s="258"/>
      <c r="CB19" s="258"/>
      <c r="CC19" s="258"/>
      <c r="CD19" s="258"/>
      <c r="CE19" s="258"/>
      <c r="CF19" s="258"/>
      <c r="CG19" s="258"/>
      <c r="CH19" s="258"/>
      <c r="CI19" s="258"/>
      <c r="CJ19" s="258">
        <v>1</v>
      </c>
      <c r="CK19" s="258"/>
      <c r="CL19" s="258"/>
      <c r="CM19" s="258"/>
      <c r="CN19" s="258"/>
      <c r="CO19" s="258"/>
      <c r="CP19" s="258"/>
      <c r="CQ19" s="258"/>
      <c r="CR19" s="258"/>
      <c r="CS19" s="258"/>
      <c r="CT19" s="258"/>
      <c r="CU19" s="258"/>
      <c r="CV19" s="258"/>
      <c r="CW19" s="258"/>
      <c r="CX19" s="258"/>
      <c r="CY19" s="258"/>
      <c r="CZ19" s="258">
        <v>1</v>
      </c>
      <c r="DA19" s="258"/>
      <c r="DB19" s="258"/>
      <c r="DC19" s="258"/>
      <c r="DD19" s="258"/>
      <c r="DE19" s="262"/>
      <c r="DF19" s="262"/>
      <c r="DG19" s="262"/>
      <c r="DH19" s="262"/>
      <c r="DI19" s="262"/>
      <c r="DJ19" s="258"/>
      <c r="DK19" s="258"/>
      <c r="DL19" s="258"/>
      <c r="DM19" s="258"/>
      <c r="DN19" s="258"/>
      <c r="DO19" s="258">
        <v>1</v>
      </c>
      <c r="DP19" s="258"/>
      <c r="DQ19" s="324"/>
      <c r="DR19" s="324"/>
      <c r="DS19" s="324"/>
      <c r="DT19" s="324"/>
    </row>
    <row r="20" spans="1:124" s="322" customFormat="1" ht="77.25" customHeight="1" x14ac:dyDescent="0.25">
      <c r="A20" s="317" t="s">
        <v>173</v>
      </c>
      <c r="B20" s="323" t="s">
        <v>165</v>
      </c>
      <c r="C20" s="323"/>
      <c r="D20" s="321"/>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62"/>
      <c r="DF20" s="262"/>
      <c r="DG20" s="262"/>
      <c r="DH20" s="262"/>
      <c r="DI20" s="262"/>
      <c r="DJ20" s="258"/>
      <c r="DK20" s="258"/>
      <c r="DL20" s="258"/>
      <c r="DM20" s="258"/>
      <c r="DN20" s="258"/>
      <c r="DO20" s="258"/>
      <c r="DP20" s="258">
        <v>1</v>
      </c>
      <c r="DQ20" s="324"/>
      <c r="DR20" s="324"/>
      <c r="DS20" s="324"/>
      <c r="DT20" s="324"/>
    </row>
    <row r="21" spans="1:124" s="322" customFormat="1" ht="75" x14ac:dyDescent="0.25">
      <c r="A21" s="317" t="s">
        <v>174</v>
      </c>
      <c r="B21" s="323" t="s">
        <v>166</v>
      </c>
      <c r="C21" s="323"/>
      <c r="D21" s="321"/>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v>1</v>
      </c>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62"/>
      <c r="DF21" s="262"/>
      <c r="DG21" s="262"/>
      <c r="DH21" s="262"/>
      <c r="DI21" s="262"/>
      <c r="DJ21" s="258"/>
      <c r="DK21" s="258"/>
      <c r="DL21" s="258"/>
      <c r="DM21" s="258"/>
      <c r="DN21" s="258"/>
      <c r="DO21" s="258"/>
      <c r="DP21" s="258"/>
      <c r="DQ21" s="324"/>
      <c r="DR21" s="324"/>
      <c r="DS21" s="324"/>
      <c r="DT21" s="325" t="s">
        <v>316</v>
      </c>
    </row>
    <row r="22" spans="1:124" s="322" customFormat="1" ht="45" x14ac:dyDescent="0.25">
      <c r="A22" s="317" t="s">
        <v>175</v>
      </c>
      <c r="B22" s="323" t="s">
        <v>167</v>
      </c>
      <c r="C22" s="323"/>
      <c r="D22" s="321"/>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62"/>
      <c r="DF22" s="262"/>
      <c r="DG22" s="262"/>
      <c r="DH22" s="262"/>
      <c r="DI22" s="262"/>
      <c r="DJ22" s="258"/>
      <c r="DK22" s="258"/>
      <c r="DL22" s="258"/>
      <c r="DM22" s="258"/>
      <c r="DN22" s="258"/>
      <c r="DO22" s="258"/>
      <c r="DP22" s="258"/>
      <c r="DQ22" s="262">
        <v>1</v>
      </c>
      <c r="DR22" s="262"/>
      <c r="DS22" s="262"/>
      <c r="DT22" s="262"/>
    </row>
    <row r="23" spans="1:124" s="322" customFormat="1" ht="75" x14ac:dyDescent="0.25">
      <c r="A23" s="317" t="s">
        <v>176</v>
      </c>
      <c r="B23" s="323" t="s">
        <v>168</v>
      </c>
      <c r="C23" s="323"/>
      <c r="D23" s="321"/>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62"/>
      <c r="DF23" s="262"/>
      <c r="DG23" s="262"/>
      <c r="DH23" s="262"/>
      <c r="DI23" s="262"/>
      <c r="DJ23" s="258"/>
      <c r="DK23" s="258"/>
      <c r="DL23" s="258"/>
      <c r="DM23" s="258"/>
      <c r="DN23" s="258"/>
      <c r="DO23" s="258"/>
      <c r="DP23" s="258"/>
      <c r="DQ23" s="258"/>
      <c r="DR23" s="258"/>
      <c r="DS23" s="258"/>
      <c r="DT23" s="258"/>
    </row>
    <row r="24" spans="1:124" s="322" customFormat="1" ht="60" x14ac:dyDescent="0.25">
      <c r="A24" s="317" t="s">
        <v>177</v>
      </c>
      <c r="B24" s="319" t="s">
        <v>203</v>
      </c>
      <c r="C24" s="319"/>
      <c r="D24" s="321"/>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v>1</v>
      </c>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v>1</v>
      </c>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62">
        <v>1</v>
      </c>
      <c r="DF24" s="262"/>
      <c r="DG24" s="262"/>
      <c r="DH24" s="262"/>
      <c r="DI24" s="262"/>
      <c r="DJ24" s="258"/>
      <c r="DK24" s="258"/>
      <c r="DL24" s="258"/>
      <c r="DM24" s="258"/>
      <c r="DN24" s="258"/>
      <c r="DO24" s="258"/>
      <c r="DP24" s="258"/>
      <c r="DQ24" s="258"/>
      <c r="DR24" s="258"/>
      <c r="DS24" s="258"/>
      <c r="DT24" s="258"/>
    </row>
    <row r="25" spans="1:124" s="322" customFormat="1" ht="60" x14ac:dyDescent="0.25">
      <c r="A25" s="317" t="s">
        <v>178</v>
      </c>
      <c r="B25" s="323" t="s">
        <v>169</v>
      </c>
      <c r="C25" s="323"/>
      <c r="D25" s="321"/>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62"/>
      <c r="DF25" s="262"/>
      <c r="DG25" s="262"/>
      <c r="DH25" s="262"/>
      <c r="DI25" s="262"/>
      <c r="DJ25" s="258"/>
      <c r="DK25" s="258"/>
      <c r="DL25" s="258"/>
      <c r="DM25" s="258"/>
      <c r="DN25" s="258">
        <v>1</v>
      </c>
      <c r="DO25" s="258"/>
      <c r="DP25" s="262"/>
      <c r="DQ25" s="324"/>
      <c r="DR25" s="324"/>
      <c r="DS25" s="324"/>
      <c r="DT25" s="324"/>
    </row>
    <row r="26" spans="1:124" s="322" customFormat="1" x14ac:dyDescent="0.25">
      <c r="A26" s="316"/>
      <c r="B26" s="258" t="s">
        <v>88</v>
      </c>
      <c r="C26" s="258"/>
      <c r="D26" s="321"/>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62"/>
      <c r="DF26" s="262"/>
      <c r="DG26" s="262"/>
      <c r="DH26" s="262"/>
      <c r="DI26" s="262"/>
      <c r="DJ26" s="258"/>
      <c r="DK26" s="258"/>
      <c r="DL26" s="258"/>
      <c r="DM26" s="258"/>
      <c r="DN26" s="258"/>
      <c r="DO26" s="258"/>
      <c r="DP26" s="258"/>
      <c r="DQ26" s="258"/>
      <c r="DR26" s="258"/>
      <c r="DS26" s="258"/>
      <c r="DT26" s="258"/>
    </row>
    <row r="27" spans="1:124" s="322" customFormat="1" ht="90" x14ac:dyDescent="0.25">
      <c r="A27" s="317" t="s">
        <v>179</v>
      </c>
      <c r="B27" s="326" t="s">
        <v>228</v>
      </c>
      <c r="C27" s="326"/>
      <c r="D27" s="321"/>
      <c r="E27" s="258"/>
      <c r="F27" s="258"/>
      <c r="G27" s="258"/>
      <c r="H27" s="258"/>
      <c r="I27" s="258"/>
      <c r="J27" s="258"/>
      <c r="K27" s="258"/>
      <c r="L27" s="258">
        <v>1</v>
      </c>
      <c r="M27" s="258"/>
      <c r="N27" s="258">
        <v>1</v>
      </c>
      <c r="O27" s="258">
        <v>1</v>
      </c>
      <c r="P27" s="258"/>
      <c r="Q27" s="258">
        <v>1</v>
      </c>
      <c r="R27" s="258"/>
      <c r="S27" s="258">
        <v>1</v>
      </c>
      <c r="T27" s="258"/>
      <c r="U27" s="258"/>
      <c r="V27" s="258"/>
      <c r="W27" s="258"/>
      <c r="X27" s="258">
        <v>1</v>
      </c>
      <c r="Y27" s="258"/>
      <c r="Z27" s="258"/>
      <c r="AA27" s="258"/>
      <c r="AB27" s="258"/>
      <c r="AC27" s="258"/>
      <c r="AD27" s="258"/>
      <c r="AE27" s="258"/>
      <c r="AF27" s="258"/>
      <c r="AG27" s="258">
        <v>1</v>
      </c>
      <c r="AH27" s="258">
        <v>1</v>
      </c>
      <c r="AI27" s="258">
        <v>1</v>
      </c>
      <c r="AJ27" s="258">
        <v>1</v>
      </c>
      <c r="AK27" s="258"/>
      <c r="AL27" s="258">
        <v>1</v>
      </c>
      <c r="AM27" s="258"/>
      <c r="AN27" s="258">
        <v>1</v>
      </c>
      <c r="AO27" s="258">
        <v>1</v>
      </c>
      <c r="AP27" s="258"/>
      <c r="AQ27" s="258"/>
      <c r="AR27" s="258"/>
      <c r="AS27" s="258"/>
      <c r="AT27" s="258"/>
      <c r="AU27" s="258"/>
      <c r="AV27" s="258"/>
      <c r="AW27" s="258"/>
      <c r="AX27" s="258"/>
      <c r="AY27" s="258"/>
      <c r="AZ27" s="258"/>
      <c r="BA27" s="258"/>
      <c r="BB27" s="258"/>
      <c r="BC27" s="258"/>
      <c r="BD27" s="258">
        <v>1</v>
      </c>
      <c r="BE27" s="258"/>
      <c r="BF27" s="258">
        <v>1</v>
      </c>
      <c r="BG27" s="258"/>
      <c r="BH27" s="258"/>
      <c r="BI27" s="258"/>
      <c r="BJ27" s="258"/>
      <c r="BK27" s="258"/>
      <c r="BL27" s="258"/>
      <c r="BM27" s="258"/>
      <c r="BN27" s="258"/>
      <c r="BO27" s="258"/>
      <c r="BP27" s="258"/>
      <c r="BQ27" s="258"/>
      <c r="BR27" s="258"/>
      <c r="BS27" s="258"/>
      <c r="BT27" s="258"/>
      <c r="BU27" s="258"/>
      <c r="BV27" s="258"/>
      <c r="BW27" s="258">
        <v>1</v>
      </c>
      <c r="BX27" s="258"/>
      <c r="BY27" s="258"/>
      <c r="BZ27" s="258"/>
      <c r="CA27" s="258"/>
      <c r="CB27" s="258"/>
      <c r="CC27" s="258"/>
      <c r="CD27" s="258"/>
      <c r="CE27" s="258"/>
      <c r="CF27" s="258"/>
      <c r="CG27" s="258">
        <v>1</v>
      </c>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62"/>
      <c r="DF27" s="262"/>
      <c r="DG27" s="262"/>
      <c r="DH27" s="262"/>
      <c r="DI27" s="262"/>
      <c r="DJ27" s="258"/>
      <c r="DK27" s="258"/>
      <c r="DL27" s="258"/>
      <c r="DM27" s="258"/>
      <c r="DN27" s="258"/>
      <c r="DO27" s="258"/>
      <c r="DP27" s="262"/>
      <c r="DQ27" s="262"/>
      <c r="DR27" s="262">
        <v>1</v>
      </c>
      <c r="DS27" s="262"/>
      <c r="DT27" s="262"/>
    </row>
    <row r="28" spans="1:124" s="322" customFormat="1" ht="90" x14ac:dyDescent="0.25">
      <c r="A28" s="317" t="s">
        <v>183</v>
      </c>
      <c r="B28" s="327" t="s">
        <v>230</v>
      </c>
      <c r="C28" s="327"/>
      <c r="D28" s="258"/>
      <c r="E28" s="258"/>
      <c r="F28" s="258"/>
      <c r="G28" s="258"/>
      <c r="H28" s="258"/>
      <c r="I28" s="258"/>
      <c r="J28" s="258"/>
      <c r="K28" s="258"/>
      <c r="L28" s="258"/>
      <c r="M28" s="258"/>
      <c r="N28" s="258"/>
      <c r="O28" s="258"/>
      <c r="P28" s="258"/>
      <c r="Q28" s="258"/>
      <c r="R28" s="258"/>
      <c r="S28" s="258">
        <v>1</v>
      </c>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v>1</v>
      </c>
      <c r="BR28" s="258"/>
      <c r="BS28" s="258"/>
      <c r="BT28" s="258"/>
      <c r="BU28" s="258"/>
      <c r="BV28" s="258"/>
      <c r="BW28" s="258"/>
      <c r="BX28" s="258">
        <v>1</v>
      </c>
      <c r="BY28" s="258"/>
      <c r="BZ28" s="258"/>
      <c r="CA28" s="258"/>
      <c r="CB28" s="258"/>
      <c r="CC28" s="258"/>
      <c r="CD28" s="258"/>
      <c r="CE28" s="258"/>
      <c r="CF28" s="258">
        <v>1</v>
      </c>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62"/>
      <c r="DQ28" s="262"/>
      <c r="DR28" s="262"/>
      <c r="DS28" s="262"/>
      <c r="DT28" s="262"/>
    </row>
    <row r="29" spans="1:124" s="322" customFormat="1" ht="60" x14ac:dyDescent="0.25">
      <c r="A29" s="317" t="s">
        <v>180</v>
      </c>
      <c r="B29" s="327" t="s">
        <v>229</v>
      </c>
      <c r="C29" s="327"/>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v>1</v>
      </c>
      <c r="AX29" s="258"/>
      <c r="AY29" s="258">
        <v>1</v>
      </c>
      <c r="AZ29" s="258"/>
      <c r="BA29" s="258"/>
      <c r="BB29" s="258"/>
      <c r="BC29" s="258"/>
      <c r="BD29" s="258"/>
      <c r="BE29" s="258">
        <v>1</v>
      </c>
      <c r="BF29" s="258"/>
      <c r="BG29" s="258"/>
      <c r="BH29" s="258"/>
      <c r="BI29" s="258"/>
      <c r="BJ29" s="258"/>
      <c r="BK29" s="258"/>
      <c r="BL29" s="258"/>
      <c r="BM29" s="258"/>
      <c r="BN29" s="258"/>
      <c r="BO29" s="258"/>
      <c r="BP29" s="258"/>
      <c r="BQ29" s="258"/>
      <c r="BR29" s="258"/>
      <c r="BS29" s="258"/>
      <c r="BT29" s="258"/>
      <c r="BU29" s="258"/>
      <c r="BV29" s="258">
        <v>1</v>
      </c>
      <c r="BW29" s="258"/>
      <c r="BX29" s="258"/>
      <c r="BY29" s="258"/>
      <c r="BZ29" s="258"/>
      <c r="CA29" s="258"/>
      <c r="CB29" s="258"/>
      <c r="CC29" s="258"/>
      <c r="CD29" s="258"/>
      <c r="CE29" s="258"/>
      <c r="CF29" s="258"/>
      <c r="CG29" s="258"/>
      <c r="CH29" s="258"/>
      <c r="CI29" s="258"/>
      <c r="CJ29" s="258"/>
      <c r="CK29" s="258"/>
      <c r="CL29" s="258">
        <v>1</v>
      </c>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row>
    <row r="30" spans="1:124" ht="75" x14ac:dyDescent="0.25">
      <c r="A30" s="317" t="s">
        <v>181</v>
      </c>
      <c r="B30" s="327" t="s">
        <v>195</v>
      </c>
      <c r="C30" s="327"/>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v>1</v>
      </c>
      <c r="AS30" s="258">
        <v>1</v>
      </c>
      <c r="AT30" s="258">
        <v>1</v>
      </c>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v>1</v>
      </c>
      <c r="CI30" s="258"/>
      <c r="CJ30" s="258"/>
      <c r="CK30" s="258"/>
      <c r="CL30" s="258"/>
      <c r="CM30" s="258"/>
      <c r="CN30" s="258"/>
      <c r="CO30" s="258">
        <v>1</v>
      </c>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v>1</v>
      </c>
      <c r="DT30" s="258"/>
    </row>
    <row r="31" spans="1:124" ht="60" x14ac:dyDescent="0.25">
      <c r="A31" s="317" t="s">
        <v>182</v>
      </c>
      <c r="B31" s="327" t="s">
        <v>196</v>
      </c>
      <c r="C31" s="327"/>
      <c r="D31" s="258"/>
      <c r="E31" s="258"/>
      <c r="F31" s="258"/>
      <c r="G31" s="258"/>
      <c r="H31" s="258"/>
      <c r="I31" s="258"/>
      <c r="J31" s="258"/>
      <c r="K31" s="258"/>
      <c r="L31" s="258"/>
      <c r="M31" s="258"/>
      <c r="N31" s="258"/>
      <c r="O31" s="258"/>
      <c r="P31" s="258">
        <v>1</v>
      </c>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v>1</v>
      </c>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v>1</v>
      </c>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row>
    <row r="32" spans="1:124" ht="45" x14ac:dyDescent="0.25">
      <c r="A32" s="317" t="s">
        <v>194</v>
      </c>
      <c r="B32" s="319" t="s">
        <v>211</v>
      </c>
      <c r="C32" s="319"/>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v>1</v>
      </c>
      <c r="BA32" s="258"/>
      <c r="BB32" s="258"/>
      <c r="BC32" s="258"/>
      <c r="BD32" s="258"/>
      <c r="BE32" s="258"/>
      <c r="BF32" s="258"/>
      <c r="BG32" s="258"/>
      <c r="BH32" s="258"/>
      <c r="BI32" s="258"/>
      <c r="BJ32" s="258"/>
      <c r="BK32" s="258"/>
      <c r="BL32" s="258"/>
      <c r="BM32" s="258"/>
      <c r="BN32" s="258"/>
      <c r="BO32" s="258"/>
      <c r="BP32" s="258"/>
      <c r="BQ32" s="258"/>
      <c r="BR32" s="258"/>
      <c r="BS32" s="258"/>
      <c r="BT32" s="258"/>
      <c r="BU32" s="258">
        <v>1</v>
      </c>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row>
    <row r="33" spans="1:124" x14ac:dyDescent="0.25">
      <c r="A33" s="316"/>
      <c r="B33" s="258" t="s">
        <v>20</v>
      </c>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row>
    <row r="34" spans="1:124" ht="75" x14ac:dyDescent="0.25">
      <c r="A34" s="317" t="s">
        <v>225</v>
      </c>
      <c r="B34" s="327" t="s">
        <v>224</v>
      </c>
      <c r="C34" s="327"/>
      <c r="D34" s="258"/>
      <c r="E34" s="258"/>
      <c r="F34" s="258"/>
      <c r="G34" s="258"/>
      <c r="H34" s="258"/>
      <c r="I34" s="258"/>
      <c r="J34" s="258"/>
      <c r="K34" s="258"/>
      <c r="L34" s="258">
        <v>1</v>
      </c>
      <c r="M34" s="258"/>
      <c r="N34" s="258">
        <v>1</v>
      </c>
      <c r="O34" s="258">
        <v>1</v>
      </c>
      <c r="P34" s="258"/>
      <c r="Q34" s="258">
        <v>1</v>
      </c>
      <c r="R34" s="258"/>
      <c r="S34" s="258">
        <v>1</v>
      </c>
      <c r="T34" s="258"/>
      <c r="U34" s="258">
        <v>1</v>
      </c>
      <c r="V34" s="258"/>
      <c r="W34" s="258"/>
      <c r="X34" s="258"/>
      <c r="Y34" s="258"/>
      <c r="Z34" s="258"/>
      <c r="AA34" s="258"/>
      <c r="AB34" s="258"/>
      <c r="AC34" s="258"/>
      <c r="AD34" s="258"/>
      <c r="AE34" s="258">
        <v>1</v>
      </c>
      <c r="AF34" s="258"/>
      <c r="AG34" s="258">
        <v>1</v>
      </c>
      <c r="AH34" s="258"/>
      <c r="AI34" s="258"/>
      <c r="AJ34" s="258">
        <v>1</v>
      </c>
      <c r="AK34" s="258"/>
      <c r="AL34" s="258"/>
      <c r="AM34" s="258">
        <v>1</v>
      </c>
      <c r="AN34" s="258"/>
      <c r="AO34" s="258"/>
      <c r="AP34" s="258">
        <v>1</v>
      </c>
      <c r="AQ34" s="258"/>
      <c r="AR34" s="258"/>
      <c r="AS34" s="258">
        <v>1</v>
      </c>
      <c r="AT34" s="258">
        <v>1</v>
      </c>
      <c r="AU34" s="258">
        <v>1</v>
      </c>
      <c r="AV34" s="258">
        <v>1</v>
      </c>
      <c r="AW34" s="258"/>
      <c r="AX34" s="258"/>
      <c r="AY34" s="258"/>
      <c r="AZ34" s="258">
        <v>1</v>
      </c>
      <c r="BA34" s="258">
        <v>1</v>
      </c>
      <c r="BB34" s="258">
        <v>1</v>
      </c>
      <c r="BC34" s="258">
        <v>1</v>
      </c>
      <c r="BD34" s="258">
        <v>1</v>
      </c>
      <c r="BE34" s="258">
        <v>1</v>
      </c>
      <c r="BF34" s="258">
        <v>1</v>
      </c>
      <c r="BG34" s="258">
        <v>1</v>
      </c>
      <c r="BH34" s="258">
        <v>1</v>
      </c>
      <c r="BI34" s="258">
        <v>1</v>
      </c>
      <c r="BJ34" s="258">
        <v>1</v>
      </c>
      <c r="BK34" s="258">
        <v>1</v>
      </c>
      <c r="BL34" s="258">
        <v>1</v>
      </c>
      <c r="BM34" s="258">
        <v>1</v>
      </c>
      <c r="BN34" s="258"/>
      <c r="BO34" s="258"/>
      <c r="BP34" s="258"/>
      <c r="BQ34" s="258">
        <v>1</v>
      </c>
      <c r="BR34" s="258">
        <v>1</v>
      </c>
      <c r="BS34" s="258">
        <v>1</v>
      </c>
      <c r="BT34" s="258">
        <v>1</v>
      </c>
      <c r="BU34" s="258">
        <v>1</v>
      </c>
      <c r="BV34" s="258">
        <v>1</v>
      </c>
      <c r="BW34" s="258"/>
      <c r="BX34" s="258">
        <v>1</v>
      </c>
      <c r="BY34" s="258">
        <v>1</v>
      </c>
      <c r="BZ34" s="258">
        <v>1</v>
      </c>
      <c r="CA34" s="258">
        <v>1</v>
      </c>
      <c r="CB34" s="258">
        <v>1</v>
      </c>
      <c r="CC34" s="258">
        <v>1</v>
      </c>
      <c r="CD34" s="258">
        <v>1</v>
      </c>
      <c r="CE34" s="258">
        <v>1</v>
      </c>
      <c r="CF34" s="258">
        <v>1</v>
      </c>
      <c r="CG34" s="258">
        <v>1</v>
      </c>
      <c r="CH34" s="258">
        <v>1</v>
      </c>
      <c r="CI34" s="258">
        <v>1</v>
      </c>
      <c r="CJ34" s="258">
        <v>1</v>
      </c>
      <c r="CK34" s="258">
        <v>1</v>
      </c>
      <c r="CL34" s="258">
        <v>1</v>
      </c>
      <c r="CM34" s="258">
        <v>1</v>
      </c>
      <c r="CN34" s="258">
        <v>1</v>
      </c>
      <c r="CO34" s="258">
        <v>1</v>
      </c>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v>1</v>
      </c>
      <c r="DL34" s="258"/>
      <c r="DM34" s="258"/>
      <c r="DN34" s="258"/>
      <c r="DO34" s="258"/>
      <c r="DP34" s="262"/>
      <c r="DQ34" s="262"/>
      <c r="DR34" s="262">
        <v>1</v>
      </c>
      <c r="DS34" s="262"/>
      <c r="DT34" s="262"/>
    </row>
    <row r="35" spans="1:124" ht="102" customHeight="1" x14ac:dyDescent="0.25">
      <c r="A35" s="317" t="s">
        <v>226</v>
      </c>
      <c r="B35" s="327" t="s">
        <v>222</v>
      </c>
      <c r="C35" s="327"/>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v>1</v>
      </c>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v>1</v>
      </c>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62"/>
      <c r="DQ35" s="324"/>
      <c r="DR35" s="324"/>
      <c r="DS35" s="324"/>
      <c r="DT35" s="324"/>
    </row>
    <row r="36" spans="1:124" ht="60" x14ac:dyDescent="0.25">
      <c r="A36" s="317" t="s">
        <v>227</v>
      </c>
      <c r="B36" s="327" t="s">
        <v>223</v>
      </c>
      <c r="C36" s="327"/>
      <c r="D36" s="258"/>
      <c r="E36" s="258"/>
      <c r="F36" s="258"/>
      <c r="G36" s="258"/>
      <c r="H36" s="258"/>
      <c r="I36" s="258"/>
      <c r="J36" s="258"/>
      <c r="K36" s="258"/>
      <c r="L36" s="258">
        <v>1</v>
      </c>
      <c r="M36" s="258"/>
      <c r="N36" s="258">
        <v>1</v>
      </c>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v>1</v>
      </c>
      <c r="AN36" s="258"/>
      <c r="AO36" s="258"/>
      <c r="AP36" s="258"/>
      <c r="AQ36" s="258"/>
      <c r="AR36" s="258">
        <v>1</v>
      </c>
      <c r="AS36" s="258"/>
      <c r="AT36" s="258"/>
      <c r="AU36" s="258"/>
      <c r="AV36" s="258"/>
      <c r="AW36" s="258"/>
      <c r="AX36" s="258"/>
      <c r="AY36" s="258"/>
      <c r="AZ36" s="258"/>
      <c r="BA36" s="258"/>
      <c r="BB36" s="258"/>
      <c r="BC36" s="258"/>
      <c r="BD36" s="258"/>
      <c r="BE36" s="258"/>
      <c r="BF36" s="258"/>
      <c r="BG36" s="258"/>
      <c r="BH36" s="258"/>
      <c r="BI36" s="258">
        <v>1</v>
      </c>
      <c r="BJ36" s="258"/>
      <c r="BK36" s="258"/>
      <c r="BL36" s="258"/>
      <c r="BM36" s="258"/>
      <c r="BN36" s="258">
        <v>1</v>
      </c>
      <c r="BO36" s="258">
        <v>1</v>
      </c>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row>
    <row r="37" spans="1:124" ht="30" x14ac:dyDescent="0.25">
      <c r="A37" s="317" t="s">
        <v>314</v>
      </c>
      <c r="B37" s="319" t="s">
        <v>315</v>
      </c>
      <c r="C37" s="319"/>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328"/>
      <c r="AW37" s="329"/>
      <c r="AX37" s="329"/>
      <c r="AY37" s="330"/>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331"/>
      <c r="DD37" s="331"/>
      <c r="DE37" s="331"/>
      <c r="DF37" s="258"/>
      <c r="DG37" s="258"/>
      <c r="DH37" s="258"/>
      <c r="DI37" s="258"/>
      <c r="DJ37" s="258">
        <v>1</v>
      </c>
      <c r="DK37" s="258">
        <v>1</v>
      </c>
      <c r="DL37" s="258">
        <v>1</v>
      </c>
      <c r="DM37" s="258">
        <v>1</v>
      </c>
      <c r="DN37" s="258"/>
      <c r="DO37" s="258">
        <v>1</v>
      </c>
      <c r="DP37" s="258"/>
      <c r="DQ37" s="258"/>
      <c r="DR37" s="258"/>
      <c r="DS37" s="258"/>
      <c r="DT37" s="258"/>
    </row>
    <row r="38" spans="1:124" s="339" customFormat="1" ht="31.5" customHeight="1" x14ac:dyDescent="0.25">
      <c r="A38" s="336"/>
      <c r="B38" s="337"/>
      <c r="C38" s="337" t="s">
        <v>32</v>
      </c>
      <c r="D38" s="487">
        <f>COUNTIF(D6:E37,1)</f>
        <v>3</v>
      </c>
      <c r="E38" s="489"/>
      <c r="F38" s="487">
        <f t="shared" ref="F38" si="0">COUNTIF(F6:G37,1)</f>
        <v>2</v>
      </c>
      <c r="G38" s="489"/>
      <c r="H38" s="487">
        <f>COUNTIF(H6:I37,1)</f>
        <v>2</v>
      </c>
      <c r="I38" s="489"/>
      <c r="J38" s="487">
        <f>COUNTIF(J6:K37,1)</f>
        <v>2</v>
      </c>
      <c r="K38" s="489"/>
      <c r="L38" s="487">
        <f>COUNTIF(L6:M37,1)</f>
        <v>3</v>
      </c>
      <c r="M38" s="489"/>
      <c r="N38" s="338">
        <f>COUNTIF(N6:N37,1)</f>
        <v>3</v>
      </c>
      <c r="O38" s="487">
        <f>COUNTIF(O6:P37,1)</f>
        <v>3</v>
      </c>
      <c r="P38" s="489"/>
      <c r="Q38" s="487">
        <f>COUNTIF(Q6:R37,1)</f>
        <v>4</v>
      </c>
      <c r="R38" s="489"/>
      <c r="S38" s="338">
        <f>COUNTIF(S6:S37,1)</f>
        <v>5</v>
      </c>
      <c r="T38" s="487">
        <f>COUNTIF(T6:U37,1)</f>
        <v>3</v>
      </c>
      <c r="U38" s="489"/>
      <c r="V38" s="487">
        <f>COUNTIF(V5:Y37,1)</f>
        <v>5</v>
      </c>
      <c r="W38" s="488"/>
      <c r="X38" s="488"/>
      <c r="Y38" s="489"/>
      <c r="Z38" s="487">
        <f>COUNTIF(Z6:AA37,1)</f>
        <v>3</v>
      </c>
      <c r="AA38" s="489"/>
      <c r="AB38" s="487">
        <f>COUNTIF(AB6:AF37,1)</f>
        <v>6</v>
      </c>
      <c r="AC38" s="488"/>
      <c r="AD38" s="488"/>
      <c r="AE38" s="488"/>
      <c r="AF38" s="489"/>
      <c r="AG38" s="487">
        <f>COUNTIF(AG6:AJ37,1)</f>
        <v>7</v>
      </c>
      <c r="AH38" s="488"/>
      <c r="AI38" s="488"/>
      <c r="AJ38" s="489"/>
      <c r="AK38" s="487">
        <f>COUNTIF(AK6:AN37,1)</f>
        <v>6</v>
      </c>
      <c r="AL38" s="488"/>
      <c r="AM38" s="488"/>
      <c r="AN38" s="489"/>
      <c r="AO38" s="487">
        <f>COUNTIF(AO6:AR37,1)</f>
        <v>6</v>
      </c>
      <c r="AP38" s="488"/>
      <c r="AQ38" s="488"/>
      <c r="AR38" s="489"/>
      <c r="AS38" s="487">
        <f>COUNTIF(AS6:AU37,1)</f>
        <v>8</v>
      </c>
      <c r="AT38" s="488"/>
      <c r="AU38" s="489"/>
      <c r="AV38" s="487">
        <f>COUNTIF(AV7:AY37,1)</f>
        <v>5</v>
      </c>
      <c r="AW38" s="488"/>
      <c r="AX38" s="488"/>
      <c r="AY38" s="489"/>
      <c r="AZ38" s="487">
        <f>COUNTIF(AZ6:BC37,1)</f>
        <v>8</v>
      </c>
      <c r="BA38" s="488"/>
      <c r="BB38" s="488"/>
      <c r="BC38" s="489"/>
      <c r="BD38" s="487">
        <f>COUNTIF(BD17:BF37,1)</f>
        <v>7</v>
      </c>
      <c r="BE38" s="488"/>
      <c r="BF38" s="489"/>
      <c r="BG38" s="487">
        <f>COUNTIF(BG6:BK37,1)</f>
        <v>7</v>
      </c>
      <c r="BH38" s="488"/>
      <c r="BI38" s="488"/>
      <c r="BJ38" s="488"/>
      <c r="BK38" s="489"/>
      <c r="BL38" s="487">
        <f>COUNTIF(BL6:BP37,1)</f>
        <v>7</v>
      </c>
      <c r="BM38" s="488"/>
      <c r="BN38" s="488"/>
      <c r="BO38" s="488"/>
      <c r="BP38" s="489"/>
      <c r="BQ38" s="487">
        <f>COUNTIF(BQ6:BU37,1)</f>
        <v>7</v>
      </c>
      <c r="BR38" s="488"/>
      <c r="BS38" s="488"/>
      <c r="BT38" s="488"/>
      <c r="BU38" s="489"/>
      <c r="BV38" s="487">
        <f>COUNTIF(BV6:BW37,1)</f>
        <v>5</v>
      </c>
      <c r="BW38" s="489"/>
      <c r="BX38" s="487">
        <f>COUNTIF(BX6:CA37,1)</f>
        <v>6</v>
      </c>
      <c r="BY38" s="488"/>
      <c r="BZ38" s="488"/>
      <c r="CA38" s="489"/>
      <c r="CB38" s="487">
        <f>COUNTIF(CB6:CF37,1)</f>
        <v>6</v>
      </c>
      <c r="CC38" s="488"/>
      <c r="CD38" s="488"/>
      <c r="CE38" s="488"/>
      <c r="CF38" s="489"/>
      <c r="CG38" s="487">
        <f>COUNTIF(CG6:CK37,1)</f>
        <v>8</v>
      </c>
      <c r="CH38" s="488"/>
      <c r="CI38" s="488"/>
      <c r="CJ38" s="488"/>
      <c r="CK38" s="489"/>
      <c r="CL38" s="487">
        <f>COUNTIF(CL6:CO37,1)</f>
        <v>6</v>
      </c>
      <c r="CM38" s="488"/>
      <c r="CN38" s="488"/>
      <c r="CO38" s="489"/>
      <c r="CP38" s="487">
        <f>COUNTIF(CP6:CS37,1)</f>
        <v>4</v>
      </c>
      <c r="CQ38" s="488"/>
      <c r="CR38" s="488"/>
      <c r="CS38" s="489"/>
      <c r="CT38" s="487">
        <f>COUNTIF(CT6:CX37,1)</f>
        <v>6</v>
      </c>
      <c r="CU38" s="488"/>
      <c r="CV38" s="488"/>
      <c r="CW38" s="488"/>
      <c r="CX38" s="489"/>
      <c r="CY38" s="487">
        <f>COUNTIF(CY6:CZ37,1)</f>
        <v>2</v>
      </c>
      <c r="CZ38" s="488"/>
      <c r="DA38" s="487">
        <f>COUNTIF(DA6:DB37,1)</f>
        <v>2</v>
      </c>
      <c r="DB38" s="488"/>
      <c r="DC38" s="501">
        <f>COUNTIF(DC6:DE37,1)</f>
        <v>4</v>
      </c>
      <c r="DD38" s="501"/>
      <c r="DE38" s="501"/>
      <c r="DF38" s="488">
        <f>COUNTIF(DF6:DG37,1)</f>
        <v>6</v>
      </c>
      <c r="DG38" s="489"/>
      <c r="DH38" s="487">
        <f>COUNTIF(DH6:DI37,1)</f>
        <v>4</v>
      </c>
      <c r="DI38" s="489"/>
      <c r="DJ38" s="487">
        <f>COUNTIF(DJ5:DM37,1)</f>
        <v>6</v>
      </c>
      <c r="DK38" s="488"/>
      <c r="DL38" s="488"/>
      <c r="DM38" s="489"/>
      <c r="DN38" s="487">
        <f>COUNTIF(DN5:DP37,1)</f>
        <v>5</v>
      </c>
      <c r="DO38" s="488"/>
      <c r="DP38" s="489"/>
      <c r="DQ38" s="487">
        <f>COUNTIF(DQ5:DT37,1)</f>
        <v>8</v>
      </c>
      <c r="DR38" s="488"/>
      <c r="DS38" s="488"/>
      <c r="DT38" s="489"/>
    </row>
    <row r="39" spans="1:124" x14ac:dyDescent="0.25">
      <c r="A39" s="322"/>
      <c r="B39" s="332"/>
      <c r="C39" s="332"/>
      <c r="L39" s="322"/>
      <c r="M39" s="322"/>
      <c r="N39" s="322"/>
      <c r="O39" s="322"/>
      <c r="P39" s="322"/>
      <c r="Q39" s="322"/>
      <c r="R39" s="322"/>
      <c r="S39" s="322"/>
    </row>
    <row r="40" spans="1:124" x14ac:dyDescent="0.25">
      <c r="A40" s="322"/>
      <c r="B40" s="333"/>
      <c r="C40" s="333"/>
      <c r="L40" s="322"/>
      <c r="M40" s="322"/>
      <c r="N40" s="322"/>
      <c r="O40" s="322"/>
      <c r="P40" s="322"/>
      <c r="Q40" s="322"/>
      <c r="R40" s="322"/>
      <c r="S40" s="322"/>
    </row>
    <row r="41" spans="1:124" x14ac:dyDescent="0.25">
      <c r="A41" s="322"/>
      <c r="B41" s="333"/>
      <c r="C41" s="333"/>
      <c r="L41" s="322"/>
      <c r="M41" s="322"/>
      <c r="N41" s="322"/>
      <c r="O41" s="322"/>
      <c r="P41" s="322"/>
      <c r="Q41" s="322"/>
      <c r="R41" s="322"/>
      <c r="S41" s="322"/>
    </row>
    <row r="42" spans="1:124" x14ac:dyDescent="0.25">
      <c r="A42" s="322"/>
      <c r="B42" s="333"/>
      <c r="C42" s="333"/>
      <c r="L42" s="322"/>
      <c r="M42" s="322"/>
      <c r="N42" s="322"/>
      <c r="O42" s="322"/>
      <c r="P42" s="322"/>
      <c r="Q42" s="322"/>
      <c r="R42" s="322"/>
      <c r="S42" s="322"/>
    </row>
    <row r="43" spans="1:124" x14ac:dyDescent="0.25">
      <c r="A43" s="322"/>
      <c r="B43" s="333"/>
      <c r="C43" s="333"/>
      <c r="L43" s="322"/>
      <c r="M43" s="322"/>
      <c r="N43" s="322"/>
      <c r="O43" s="322"/>
      <c r="P43" s="322"/>
      <c r="Q43" s="322"/>
      <c r="R43" s="322"/>
      <c r="S43" s="322"/>
    </row>
    <row r="44" spans="1:124" x14ac:dyDescent="0.25">
      <c r="A44" s="322"/>
      <c r="B44" s="333"/>
      <c r="C44" s="333"/>
      <c r="L44" s="322"/>
      <c r="M44" s="322"/>
      <c r="N44" s="322"/>
      <c r="O44" s="322"/>
      <c r="P44" s="322"/>
      <c r="Q44" s="322"/>
      <c r="R44" s="322"/>
      <c r="S44" s="322"/>
    </row>
    <row r="45" spans="1:124" x14ac:dyDescent="0.25">
      <c r="A45" s="322"/>
      <c r="B45" s="333"/>
      <c r="C45" s="333"/>
      <c r="L45" s="322"/>
      <c r="M45" s="322"/>
      <c r="N45" s="322"/>
      <c r="O45" s="322"/>
      <c r="P45" s="322"/>
      <c r="Q45" s="322"/>
      <c r="R45" s="322"/>
      <c r="S45" s="322"/>
    </row>
    <row r="46" spans="1:124" x14ac:dyDescent="0.25">
      <c r="A46" s="322"/>
      <c r="B46" s="333"/>
      <c r="C46" s="333"/>
      <c r="L46" s="322"/>
      <c r="M46" s="322"/>
      <c r="N46" s="322"/>
      <c r="O46" s="322"/>
      <c r="P46" s="322"/>
      <c r="Q46" s="322"/>
      <c r="R46" s="322"/>
      <c r="S46" s="322"/>
    </row>
    <row r="47" spans="1:124" x14ac:dyDescent="0.25">
      <c r="A47" s="322"/>
      <c r="B47" s="333"/>
      <c r="C47" s="333"/>
      <c r="L47" s="322"/>
      <c r="M47" s="322"/>
      <c r="N47" s="322"/>
      <c r="O47" s="322"/>
      <c r="P47" s="322"/>
      <c r="Q47" s="322"/>
      <c r="R47" s="322"/>
      <c r="S47" s="322"/>
    </row>
    <row r="48" spans="1:124" x14ac:dyDescent="0.25">
      <c r="A48" s="322"/>
      <c r="B48" s="333"/>
      <c r="C48" s="333"/>
      <c r="L48" s="322"/>
      <c r="M48" s="322"/>
      <c r="N48" s="322"/>
      <c r="O48" s="322"/>
      <c r="P48" s="322"/>
      <c r="Q48" s="322"/>
      <c r="R48" s="322"/>
      <c r="S48" s="322"/>
    </row>
    <row r="49" spans="1:19" x14ac:dyDescent="0.25">
      <c r="A49" s="322"/>
      <c r="B49" s="333"/>
      <c r="C49" s="333"/>
      <c r="L49" s="322"/>
      <c r="M49" s="322"/>
      <c r="N49" s="322"/>
      <c r="O49" s="322"/>
      <c r="P49" s="322"/>
      <c r="Q49" s="322"/>
      <c r="R49" s="322"/>
      <c r="S49" s="322"/>
    </row>
    <row r="50" spans="1:19" x14ac:dyDescent="0.25">
      <c r="A50" s="322"/>
      <c r="B50" s="333"/>
      <c r="C50" s="333"/>
      <c r="L50" s="322"/>
      <c r="M50" s="322"/>
      <c r="N50" s="322"/>
      <c r="O50" s="322"/>
      <c r="P50" s="322"/>
      <c r="Q50" s="322"/>
      <c r="R50" s="322"/>
      <c r="S50" s="322"/>
    </row>
    <row r="51" spans="1:19" x14ac:dyDescent="0.25">
      <c r="A51" s="322"/>
      <c r="B51" s="333"/>
      <c r="C51" s="333"/>
      <c r="L51" s="322"/>
      <c r="M51" s="322"/>
      <c r="N51" s="322"/>
      <c r="O51" s="322"/>
      <c r="P51" s="322"/>
      <c r="Q51" s="322"/>
      <c r="R51" s="322"/>
      <c r="S51" s="322"/>
    </row>
    <row r="52" spans="1:19" x14ac:dyDescent="0.25">
      <c r="A52" s="322"/>
      <c r="B52" s="333"/>
      <c r="C52" s="333"/>
      <c r="L52" s="322"/>
      <c r="M52" s="322"/>
      <c r="N52" s="322"/>
      <c r="O52" s="322"/>
      <c r="P52" s="322"/>
      <c r="Q52" s="322"/>
      <c r="R52" s="322"/>
      <c r="S52" s="322"/>
    </row>
    <row r="53" spans="1:19" x14ac:dyDescent="0.25">
      <c r="A53" s="322"/>
      <c r="B53" s="333"/>
      <c r="C53" s="333"/>
      <c r="L53" s="322"/>
      <c r="M53" s="322"/>
      <c r="N53" s="322"/>
      <c r="O53" s="322"/>
      <c r="P53" s="322"/>
      <c r="Q53" s="322"/>
      <c r="R53" s="322"/>
      <c r="S53" s="322"/>
    </row>
    <row r="54" spans="1:19" x14ac:dyDescent="0.25">
      <c r="A54" s="322"/>
      <c r="B54" s="333"/>
      <c r="C54" s="333"/>
      <c r="L54" s="322"/>
      <c r="M54" s="322"/>
      <c r="N54" s="322"/>
      <c r="O54" s="322"/>
      <c r="P54" s="322"/>
      <c r="Q54" s="322"/>
      <c r="R54" s="322"/>
      <c r="S54" s="322"/>
    </row>
    <row r="55" spans="1:19" x14ac:dyDescent="0.25">
      <c r="A55" s="322"/>
      <c r="B55" s="333"/>
      <c r="C55" s="333"/>
      <c r="L55" s="322"/>
      <c r="M55" s="322"/>
      <c r="N55" s="322"/>
      <c r="O55" s="322"/>
      <c r="P55" s="322"/>
      <c r="Q55" s="322"/>
      <c r="R55" s="322"/>
      <c r="S55" s="322"/>
    </row>
    <row r="56" spans="1:19" x14ac:dyDescent="0.25">
      <c r="A56" s="322"/>
      <c r="B56" s="333"/>
      <c r="C56" s="333"/>
      <c r="L56" s="322"/>
      <c r="M56" s="322"/>
      <c r="N56" s="322"/>
      <c r="O56" s="322"/>
      <c r="P56" s="322"/>
      <c r="Q56" s="322"/>
      <c r="R56" s="322"/>
      <c r="S56" s="322"/>
    </row>
    <row r="57" spans="1:19" x14ac:dyDescent="0.25">
      <c r="A57" s="322"/>
      <c r="B57" s="333"/>
      <c r="C57" s="333"/>
      <c r="L57" s="322"/>
      <c r="M57" s="322"/>
      <c r="N57" s="322"/>
      <c r="O57" s="322"/>
      <c r="P57" s="322"/>
      <c r="Q57" s="322"/>
      <c r="R57" s="322"/>
      <c r="S57" s="322"/>
    </row>
    <row r="58" spans="1:19" x14ac:dyDescent="0.25">
      <c r="A58" s="322"/>
      <c r="B58" s="333"/>
      <c r="C58" s="333"/>
      <c r="L58" s="322"/>
      <c r="M58" s="322"/>
      <c r="N58" s="322"/>
      <c r="O58" s="322"/>
      <c r="P58" s="322"/>
      <c r="Q58" s="322"/>
      <c r="R58" s="322"/>
      <c r="S58" s="322"/>
    </row>
    <row r="59" spans="1:19" x14ac:dyDescent="0.25">
      <c r="A59" s="322"/>
      <c r="B59" s="333"/>
      <c r="C59" s="333"/>
      <c r="L59" s="322"/>
      <c r="M59" s="322"/>
      <c r="N59" s="322"/>
      <c r="O59" s="322"/>
      <c r="P59" s="322"/>
      <c r="Q59" s="322"/>
      <c r="R59" s="322"/>
      <c r="S59" s="322"/>
    </row>
    <row r="60" spans="1:19" x14ac:dyDescent="0.25">
      <c r="A60" s="322"/>
      <c r="B60" s="333"/>
      <c r="C60" s="333"/>
      <c r="L60" s="322"/>
      <c r="M60" s="322"/>
      <c r="N60" s="322"/>
      <c r="O60" s="322"/>
      <c r="P60" s="322"/>
      <c r="Q60" s="322"/>
      <c r="R60" s="322"/>
      <c r="S60" s="322"/>
    </row>
    <row r="61" spans="1:19" x14ac:dyDescent="0.25">
      <c r="A61" s="322"/>
      <c r="B61" s="333"/>
      <c r="C61" s="333"/>
      <c r="L61" s="322"/>
      <c r="M61" s="322"/>
      <c r="N61" s="322"/>
      <c r="O61" s="322"/>
      <c r="P61" s="322"/>
      <c r="Q61" s="322"/>
      <c r="R61" s="322"/>
      <c r="S61" s="322"/>
    </row>
    <row r="62" spans="1:19" x14ac:dyDescent="0.25">
      <c r="A62" s="322"/>
      <c r="B62" s="333"/>
      <c r="C62" s="333"/>
      <c r="L62" s="322"/>
      <c r="M62" s="322"/>
      <c r="N62" s="322"/>
      <c r="O62" s="322"/>
      <c r="P62" s="322"/>
      <c r="Q62" s="322"/>
      <c r="R62" s="322"/>
      <c r="S62" s="322"/>
    </row>
    <row r="63" spans="1:19" x14ac:dyDescent="0.25">
      <c r="A63" s="322"/>
      <c r="B63" s="333"/>
      <c r="C63" s="333"/>
      <c r="L63" s="322"/>
      <c r="M63" s="322"/>
      <c r="N63" s="322"/>
      <c r="O63" s="322"/>
      <c r="P63" s="322"/>
      <c r="Q63" s="322"/>
      <c r="R63" s="322"/>
      <c r="S63" s="322"/>
    </row>
    <row r="64" spans="1:19" x14ac:dyDescent="0.25">
      <c r="A64" s="322"/>
      <c r="B64" s="333"/>
      <c r="C64" s="333"/>
      <c r="L64" s="322"/>
      <c r="M64" s="322"/>
      <c r="N64" s="322"/>
      <c r="O64" s="322"/>
      <c r="P64" s="322"/>
      <c r="Q64" s="322"/>
      <c r="R64" s="322"/>
      <c r="S64" s="322"/>
    </row>
    <row r="65" spans="1:19" x14ac:dyDescent="0.25">
      <c r="A65" s="322"/>
      <c r="B65" s="333"/>
      <c r="C65" s="333"/>
      <c r="L65" s="322"/>
      <c r="M65" s="322"/>
      <c r="N65" s="322"/>
      <c r="O65" s="322"/>
      <c r="P65" s="322"/>
      <c r="Q65" s="322"/>
      <c r="R65" s="322"/>
      <c r="S65" s="322"/>
    </row>
    <row r="66" spans="1:19" x14ac:dyDescent="0.25">
      <c r="A66" s="322"/>
      <c r="B66" s="333"/>
      <c r="C66" s="333"/>
      <c r="L66" s="322"/>
      <c r="M66" s="322"/>
      <c r="N66" s="322"/>
      <c r="O66" s="322"/>
      <c r="P66" s="322"/>
      <c r="Q66" s="322"/>
      <c r="R66" s="322"/>
      <c r="S66" s="322"/>
    </row>
    <row r="67" spans="1:19" x14ac:dyDescent="0.25">
      <c r="A67" s="322"/>
      <c r="B67" s="333"/>
      <c r="C67" s="333"/>
      <c r="L67" s="322"/>
      <c r="M67" s="322"/>
      <c r="N67" s="322"/>
      <c r="O67" s="322"/>
      <c r="P67" s="322"/>
      <c r="Q67" s="322"/>
      <c r="R67" s="322"/>
      <c r="S67" s="322"/>
    </row>
    <row r="68" spans="1:19" x14ac:dyDescent="0.25">
      <c r="A68" s="322"/>
      <c r="B68" s="333"/>
      <c r="C68" s="333"/>
      <c r="L68" s="322"/>
      <c r="M68" s="322"/>
      <c r="N68" s="322"/>
      <c r="O68" s="322"/>
      <c r="P68" s="322"/>
      <c r="Q68" s="322"/>
      <c r="R68" s="322"/>
      <c r="S68" s="322"/>
    </row>
    <row r="69" spans="1:19" x14ac:dyDescent="0.25">
      <c r="A69" s="322"/>
      <c r="B69" s="333"/>
      <c r="C69" s="333"/>
      <c r="L69" s="322"/>
      <c r="M69" s="322"/>
      <c r="N69" s="322"/>
      <c r="O69" s="322"/>
      <c r="P69" s="322"/>
      <c r="Q69" s="322"/>
      <c r="R69" s="322"/>
      <c r="S69" s="322"/>
    </row>
    <row r="70" spans="1:19" x14ac:dyDescent="0.25">
      <c r="A70" s="322"/>
      <c r="B70" s="333"/>
      <c r="C70" s="333"/>
      <c r="L70" s="322"/>
      <c r="M70" s="322"/>
      <c r="N70" s="322"/>
      <c r="O70" s="322"/>
      <c r="P70" s="322"/>
      <c r="Q70" s="322"/>
      <c r="R70" s="322"/>
      <c r="S70" s="322"/>
    </row>
    <row r="71" spans="1:19" x14ac:dyDescent="0.25">
      <c r="A71" s="322"/>
      <c r="B71" s="333"/>
      <c r="C71" s="333"/>
      <c r="L71" s="322"/>
      <c r="M71" s="322"/>
      <c r="N71" s="322"/>
      <c r="O71" s="322"/>
      <c r="P71" s="322"/>
      <c r="Q71" s="322"/>
      <c r="R71" s="322"/>
      <c r="S71" s="322"/>
    </row>
    <row r="72" spans="1:19" x14ac:dyDescent="0.25">
      <c r="A72" s="322"/>
      <c r="B72" s="333"/>
      <c r="C72" s="333"/>
      <c r="L72" s="322"/>
      <c r="M72" s="322"/>
      <c r="N72" s="322"/>
      <c r="O72" s="322"/>
      <c r="P72" s="322"/>
      <c r="Q72" s="322"/>
      <c r="R72" s="322"/>
      <c r="S72" s="322"/>
    </row>
    <row r="73" spans="1:19" x14ac:dyDescent="0.25">
      <c r="A73" s="322"/>
      <c r="B73" s="333"/>
      <c r="C73" s="333"/>
      <c r="L73" s="322"/>
      <c r="M73" s="322"/>
      <c r="N73" s="322"/>
      <c r="O73" s="322"/>
      <c r="P73" s="322"/>
      <c r="Q73" s="322"/>
      <c r="R73" s="322"/>
      <c r="S73" s="322"/>
    </row>
    <row r="74" spans="1:19" x14ac:dyDescent="0.25">
      <c r="A74" s="322"/>
      <c r="B74" s="333"/>
      <c r="C74" s="333"/>
      <c r="L74" s="322"/>
      <c r="M74" s="322"/>
      <c r="N74" s="322"/>
      <c r="O74" s="322"/>
      <c r="P74" s="322"/>
      <c r="Q74" s="322"/>
      <c r="R74" s="322"/>
      <c r="S74" s="322"/>
    </row>
    <row r="75" spans="1:19" x14ac:dyDescent="0.25">
      <c r="A75" s="322"/>
      <c r="B75" s="334"/>
      <c r="C75" s="334"/>
      <c r="L75" s="322"/>
      <c r="M75" s="322"/>
      <c r="N75" s="322"/>
      <c r="O75" s="322"/>
      <c r="P75" s="322"/>
      <c r="Q75" s="322"/>
      <c r="R75" s="322"/>
      <c r="S75" s="322"/>
    </row>
    <row r="76" spans="1:19" x14ac:dyDescent="0.25">
      <c r="A76" s="322"/>
      <c r="B76" s="333"/>
      <c r="C76" s="333"/>
      <c r="L76" s="322"/>
      <c r="M76" s="322"/>
      <c r="N76" s="322"/>
      <c r="O76" s="322"/>
      <c r="P76" s="322"/>
      <c r="Q76" s="322"/>
      <c r="R76" s="322"/>
      <c r="S76" s="322"/>
    </row>
    <row r="77" spans="1:19" x14ac:dyDescent="0.25">
      <c r="A77" s="322"/>
      <c r="B77" s="333"/>
      <c r="C77" s="333"/>
      <c r="L77" s="322"/>
      <c r="M77" s="322"/>
      <c r="N77" s="322"/>
      <c r="O77" s="322"/>
      <c r="P77" s="322"/>
      <c r="Q77" s="322"/>
      <c r="R77" s="322"/>
      <c r="S77" s="322"/>
    </row>
    <row r="78" spans="1:19" x14ac:dyDescent="0.25">
      <c r="A78" s="322"/>
      <c r="B78" s="333"/>
      <c r="C78" s="333"/>
      <c r="L78" s="322"/>
      <c r="M78" s="322"/>
      <c r="N78" s="322"/>
      <c r="O78" s="322"/>
      <c r="P78" s="322"/>
      <c r="Q78" s="322"/>
      <c r="R78" s="322"/>
      <c r="S78" s="322"/>
    </row>
    <row r="79" spans="1:19" x14ac:dyDescent="0.25">
      <c r="A79" s="322"/>
      <c r="B79" s="333"/>
      <c r="C79" s="333"/>
      <c r="L79" s="322"/>
      <c r="M79" s="322"/>
      <c r="N79" s="322"/>
      <c r="O79" s="322"/>
      <c r="P79" s="322"/>
      <c r="Q79" s="322"/>
      <c r="R79" s="322"/>
      <c r="S79" s="322"/>
    </row>
    <row r="80" spans="1:19" x14ac:dyDescent="0.25">
      <c r="A80" s="322"/>
      <c r="B80" s="333"/>
      <c r="C80" s="333"/>
      <c r="L80" s="322"/>
      <c r="M80" s="322"/>
      <c r="N80" s="322"/>
      <c r="O80" s="322"/>
      <c r="P80" s="322"/>
      <c r="Q80" s="322"/>
      <c r="R80" s="322"/>
      <c r="S80" s="322"/>
    </row>
    <row r="81" spans="1:19" x14ac:dyDescent="0.25">
      <c r="A81" s="322"/>
      <c r="B81" s="333"/>
      <c r="C81" s="333"/>
      <c r="L81" s="322"/>
      <c r="M81" s="322"/>
      <c r="N81" s="322"/>
      <c r="O81" s="322"/>
      <c r="P81" s="322"/>
      <c r="Q81" s="322"/>
      <c r="R81" s="322"/>
      <c r="S81" s="322"/>
    </row>
    <row r="82" spans="1:19" x14ac:dyDescent="0.25">
      <c r="A82" s="322"/>
      <c r="B82" s="333"/>
      <c r="C82" s="333"/>
      <c r="L82" s="322"/>
      <c r="M82" s="322"/>
      <c r="N82" s="322"/>
      <c r="O82" s="322"/>
      <c r="P82" s="322"/>
      <c r="Q82" s="322"/>
      <c r="R82" s="322"/>
      <c r="S82" s="322"/>
    </row>
    <row r="83" spans="1:19" x14ac:dyDescent="0.25">
      <c r="A83" s="322"/>
      <c r="B83" s="333"/>
      <c r="C83" s="333"/>
      <c r="L83" s="322"/>
      <c r="M83" s="322"/>
      <c r="N83" s="322"/>
      <c r="O83" s="322"/>
      <c r="P83" s="322"/>
      <c r="Q83" s="322"/>
      <c r="R83" s="322"/>
      <c r="S83" s="322"/>
    </row>
    <row r="84" spans="1:19" x14ac:dyDescent="0.25">
      <c r="A84" s="322"/>
      <c r="B84" s="333"/>
      <c r="C84" s="333"/>
      <c r="L84" s="322"/>
      <c r="M84" s="322"/>
      <c r="N84" s="322"/>
      <c r="O84" s="322"/>
      <c r="P84" s="322"/>
      <c r="Q84" s="322"/>
      <c r="R84" s="322"/>
      <c r="S84" s="322"/>
    </row>
    <row r="85" spans="1:19" x14ac:dyDescent="0.25">
      <c r="A85" s="322"/>
      <c r="B85" s="333"/>
      <c r="C85" s="333"/>
      <c r="L85" s="322"/>
      <c r="M85" s="322"/>
      <c r="N85" s="322"/>
      <c r="O85" s="322"/>
      <c r="P85" s="322"/>
      <c r="Q85" s="322"/>
      <c r="R85" s="322"/>
      <c r="S85" s="322"/>
    </row>
    <row r="86" spans="1:19" x14ac:dyDescent="0.25">
      <c r="A86" s="322"/>
      <c r="B86" s="333"/>
      <c r="C86" s="333"/>
      <c r="L86" s="322"/>
      <c r="M86" s="322"/>
      <c r="N86" s="322"/>
      <c r="O86" s="322"/>
      <c r="P86" s="322"/>
      <c r="Q86" s="322"/>
      <c r="R86" s="322"/>
      <c r="S86" s="322"/>
    </row>
    <row r="87" spans="1:19" x14ac:dyDescent="0.25">
      <c r="A87" s="322"/>
      <c r="B87" s="333"/>
      <c r="C87" s="333"/>
      <c r="L87" s="322"/>
      <c r="M87" s="322"/>
      <c r="N87" s="322"/>
      <c r="O87" s="322"/>
      <c r="P87" s="322"/>
      <c r="Q87" s="322"/>
      <c r="R87" s="322"/>
      <c r="S87" s="322"/>
    </row>
    <row r="88" spans="1:19" x14ac:dyDescent="0.25">
      <c r="A88" s="322"/>
      <c r="B88" s="333"/>
      <c r="C88" s="333"/>
      <c r="L88" s="322"/>
      <c r="M88" s="322"/>
      <c r="N88" s="322"/>
      <c r="O88" s="322"/>
      <c r="P88" s="322"/>
      <c r="Q88" s="322"/>
      <c r="R88" s="322"/>
      <c r="S88" s="322"/>
    </row>
    <row r="89" spans="1:19" x14ac:dyDescent="0.25">
      <c r="A89" s="322"/>
      <c r="B89" s="333"/>
      <c r="C89" s="333"/>
      <c r="L89" s="322"/>
      <c r="M89" s="322"/>
      <c r="N89" s="322"/>
      <c r="O89" s="322"/>
      <c r="P89" s="322"/>
      <c r="Q89" s="322"/>
      <c r="R89" s="322"/>
      <c r="S89" s="322"/>
    </row>
    <row r="90" spans="1:19" x14ac:dyDescent="0.25">
      <c r="A90" s="322"/>
      <c r="B90" s="333"/>
      <c r="C90" s="333"/>
      <c r="L90" s="322"/>
      <c r="M90" s="322"/>
      <c r="N90" s="322"/>
      <c r="O90" s="322"/>
      <c r="P90" s="322"/>
      <c r="Q90" s="322"/>
      <c r="R90" s="322"/>
      <c r="S90" s="322"/>
    </row>
    <row r="91" spans="1:19" x14ac:dyDescent="0.25">
      <c r="A91" s="322"/>
      <c r="B91" s="333"/>
      <c r="C91" s="333"/>
      <c r="L91" s="322"/>
      <c r="M91" s="322"/>
      <c r="N91" s="322"/>
      <c r="O91" s="322"/>
      <c r="P91" s="322"/>
      <c r="Q91" s="322"/>
      <c r="R91" s="322"/>
      <c r="S91" s="322"/>
    </row>
    <row r="92" spans="1:19" x14ac:dyDescent="0.25">
      <c r="A92" s="322"/>
      <c r="B92" s="332"/>
      <c r="C92" s="332"/>
      <c r="L92" s="322"/>
      <c r="M92" s="322"/>
      <c r="N92" s="322"/>
      <c r="O92" s="322"/>
      <c r="P92" s="322"/>
      <c r="Q92" s="322"/>
      <c r="R92" s="322"/>
      <c r="S92" s="322"/>
    </row>
    <row r="93" spans="1:19" x14ac:dyDescent="0.25">
      <c r="A93" s="322"/>
      <c r="B93" s="332"/>
      <c r="C93" s="332"/>
      <c r="L93" s="322"/>
      <c r="M93" s="322"/>
      <c r="N93" s="322"/>
      <c r="O93" s="322"/>
      <c r="P93" s="322"/>
      <c r="Q93" s="322"/>
      <c r="R93" s="322"/>
      <c r="S93" s="322"/>
    </row>
    <row r="94" spans="1:19" x14ac:dyDescent="0.25">
      <c r="A94" s="322"/>
      <c r="B94" s="332"/>
      <c r="C94" s="332"/>
      <c r="L94" s="322"/>
      <c r="M94" s="322"/>
      <c r="N94" s="322"/>
      <c r="O94" s="322"/>
      <c r="P94" s="322"/>
      <c r="Q94" s="322"/>
      <c r="R94" s="322"/>
      <c r="S94" s="322"/>
    </row>
    <row r="95" spans="1:19" x14ac:dyDescent="0.25">
      <c r="A95" s="322"/>
      <c r="B95" s="332"/>
      <c r="C95" s="332"/>
      <c r="L95" s="322"/>
      <c r="M95" s="322"/>
      <c r="N95" s="322"/>
      <c r="O95" s="322"/>
      <c r="P95" s="322"/>
      <c r="Q95" s="322"/>
      <c r="R95" s="322"/>
      <c r="S95" s="322"/>
    </row>
    <row r="96" spans="1:19" x14ac:dyDescent="0.25">
      <c r="A96" s="322"/>
      <c r="B96" s="332"/>
      <c r="C96" s="332"/>
      <c r="L96" s="322"/>
      <c r="M96" s="322"/>
      <c r="N96" s="322"/>
      <c r="O96" s="322"/>
      <c r="P96" s="322"/>
      <c r="Q96" s="322"/>
      <c r="R96" s="322"/>
      <c r="S96" s="322"/>
    </row>
    <row r="97" spans="1:19" x14ac:dyDescent="0.25">
      <c r="A97" s="322"/>
      <c r="B97" s="332"/>
      <c r="C97" s="332"/>
      <c r="L97" s="322"/>
      <c r="M97" s="322"/>
      <c r="N97" s="322"/>
      <c r="O97" s="322"/>
      <c r="P97" s="322"/>
      <c r="Q97" s="322"/>
      <c r="R97" s="322"/>
      <c r="S97" s="322"/>
    </row>
    <row r="98" spans="1:19" x14ac:dyDescent="0.25">
      <c r="A98" s="322"/>
      <c r="B98" s="332"/>
      <c r="C98" s="332"/>
      <c r="L98" s="322"/>
      <c r="M98" s="322"/>
      <c r="N98" s="322"/>
      <c r="O98" s="322"/>
      <c r="P98" s="322"/>
      <c r="Q98" s="322"/>
      <c r="R98" s="322"/>
      <c r="S98" s="322"/>
    </row>
    <row r="99" spans="1:19" x14ac:dyDescent="0.25">
      <c r="A99" s="322"/>
      <c r="B99" s="332"/>
      <c r="C99" s="332"/>
      <c r="L99" s="322"/>
      <c r="M99" s="322"/>
      <c r="N99" s="322"/>
      <c r="O99" s="322"/>
      <c r="P99" s="322"/>
      <c r="Q99" s="322"/>
      <c r="R99" s="322"/>
      <c r="S99" s="322"/>
    </row>
    <row r="100" spans="1:19" x14ac:dyDescent="0.25">
      <c r="A100" s="322"/>
      <c r="B100" s="332"/>
      <c r="C100" s="332"/>
      <c r="L100" s="322"/>
      <c r="M100" s="322"/>
      <c r="N100" s="322"/>
      <c r="O100" s="322"/>
      <c r="P100" s="322"/>
      <c r="Q100" s="322"/>
      <c r="R100" s="322"/>
      <c r="S100" s="322"/>
    </row>
    <row r="101" spans="1:19" x14ac:dyDescent="0.25">
      <c r="A101" s="322"/>
      <c r="B101" s="332"/>
      <c r="C101" s="332"/>
      <c r="L101" s="322"/>
      <c r="M101" s="322"/>
      <c r="N101" s="322"/>
      <c r="O101" s="322"/>
      <c r="P101" s="322"/>
      <c r="Q101" s="322"/>
      <c r="R101" s="322"/>
      <c r="S101" s="322"/>
    </row>
    <row r="102" spans="1:19" x14ac:dyDescent="0.25">
      <c r="A102" s="322"/>
      <c r="B102" s="332"/>
      <c r="C102" s="332"/>
      <c r="L102" s="322"/>
      <c r="M102" s="322"/>
      <c r="N102" s="322"/>
      <c r="O102" s="322"/>
      <c r="P102" s="322"/>
      <c r="Q102" s="322"/>
      <c r="R102" s="322"/>
      <c r="S102" s="322"/>
    </row>
    <row r="103" spans="1:19" x14ac:dyDescent="0.25">
      <c r="A103" s="322"/>
      <c r="B103" s="332"/>
      <c r="C103" s="332"/>
      <c r="L103" s="322"/>
      <c r="M103" s="322"/>
      <c r="N103" s="322"/>
      <c r="O103" s="322"/>
      <c r="P103" s="322"/>
      <c r="Q103" s="322"/>
      <c r="R103" s="322"/>
      <c r="S103" s="322"/>
    </row>
    <row r="104" spans="1:19" x14ac:dyDescent="0.25">
      <c r="A104" s="322"/>
      <c r="B104" s="332"/>
      <c r="C104" s="332"/>
      <c r="L104" s="322"/>
      <c r="M104" s="322"/>
      <c r="N104" s="322"/>
      <c r="O104" s="322"/>
      <c r="P104" s="322"/>
      <c r="Q104" s="322"/>
      <c r="R104" s="322"/>
      <c r="S104" s="322"/>
    </row>
    <row r="105" spans="1:19" x14ac:dyDescent="0.25">
      <c r="A105" s="322"/>
      <c r="B105" s="332"/>
      <c r="C105" s="332"/>
      <c r="L105" s="322"/>
      <c r="M105" s="322"/>
      <c r="N105" s="322"/>
      <c r="O105" s="322"/>
      <c r="P105" s="322"/>
      <c r="Q105" s="322"/>
      <c r="R105" s="322"/>
      <c r="S105" s="322"/>
    </row>
  </sheetData>
  <mergeCells count="84">
    <mergeCell ref="A1:B1"/>
    <mergeCell ref="L3:S3"/>
    <mergeCell ref="AO3:AY3"/>
    <mergeCell ref="AZ3:BF3"/>
    <mergeCell ref="AZ2:BC2"/>
    <mergeCell ref="AV2:AY2"/>
    <mergeCell ref="AK2:AN2"/>
    <mergeCell ref="AO2:AR2"/>
    <mergeCell ref="AS2:AU2"/>
    <mergeCell ref="T3:AN3"/>
    <mergeCell ref="T2:U2"/>
    <mergeCell ref="V2:Y2"/>
    <mergeCell ref="Z2:AA2"/>
    <mergeCell ref="AB2:AF2"/>
    <mergeCell ref="AG2:AJ2"/>
    <mergeCell ref="O2:P2"/>
    <mergeCell ref="DJ2:DM2"/>
    <mergeCell ref="DN2:DP2"/>
    <mergeCell ref="CP3:DI3"/>
    <mergeCell ref="DQ3:DT3"/>
    <mergeCell ref="D2:E2"/>
    <mergeCell ref="F2:G2"/>
    <mergeCell ref="H2:I2"/>
    <mergeCell ref="J2:K2"/>
    <mergeCell ref="D3:K3"/>
    <mergeCell ref="DJ3:DP3"/>
    <mergeCell ref="DQ2:DT2"/>
    <mergeCell ref="CP2:CS2"/>
    <mergeCell ref="CT2:CX2"/>
    <mergeCell ref="CY2:CZ2"/>
    <mergeCell ref="DA2:DB2"/>
    <mergeCell ref="DC2:DE2"/>
    <mergeCell ref="CY38:CZ38"/>
    <mergeCell ref="DA38:DB38"/>
    <mergeCell ref="DC38:DE38"/>
    <mergeCell ref="DF2:DG2"/>
    <mergeCell ref="DH2:DI2"/>
    <mergeCell ref="J38:K38"/>
    <mergeCell ref="DJ38:DM38"/>
    <mergeCell ref="DN38:DP38"/>
    <mergeCell ref="DQ38:DT38"/>
    <mergeCell ref="L2:M2"/>
    <mergeCell ref="Q2:R2"/>
    <mergeCell ref="L38:M38"/>
    <mergeCell ref="O38:P38"/>
    <mergeCell ref="Q38:R38"/>
    <mergeCell ref="DF38:DG38"/>
    <mergeCell ref="DH38:DI38"/>
    <mergeCell ref="CG2:CK2"/>
    <mergeCell ref="CL2:CO2"/>
    <mergeCell ref="BX3:CO3"/>
    <mergeCell ref="BD2:BF2"/>
    <mergeCell ref="BG2:BK2"/>
    <mergeCell ref="D38:E38"/>
    <mergeCell ref="F38:G38"/>
    <mergeCell ref="H38:I38"/>
    <mergeCell ref="CP38:CS38"/>
    <mergeCell ref="CT38:CX38"/>
    <mergeCell ref="CL38:CO38"/>
    <mergeCell ref="AZ38:BC38"/>
    <mergeCell ref="BD38:BF38"/>
    <mergeCell ref="BG38:BK38"/>
    <mergeCell ref="BL38:BP38"/>
    <mergeCell ref="BQ38:BU38"/>
    <mergeCell ref="BV38:BW38"/>
    <mergeCell ref="BX38:CA38"/>
    <mergeCell ref="CB38:CF38"/>
    <mergeCell ref="CG38:CK38"/>
    <mergeCell ref="AK38:AN38"/>
    <mergeCell ref="T38:U38"/>
    <mergeCell ref="V38:Y38"/>
    <mergeCell ref="Z38:AA38"/>
    <mergeCell ref="AB38:AF38"/>
    <mergeCell ref="AG38:AJ38"/>
    <mergeCell ref="BX2:CA2"/>
    <mergeCell ref="CB2:CF2"/>
    <mergeCell ref="AO38:AR38"/>
    <mergeCell ref="AS38:AU38"/>
    <mergeCell ref="AV38:AY38"/>
    <mergeCell ref="BQ2:BU2"/>
    <mergeCell ref="BL2:BP2"/>
    <mergeCell ref="BG3:BU3"/>
    <mergeCell ref="BV3:BW3"/>
    <mergeCell ref="BV2:BW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85" zoomScaleNormal="85" workbookViewId="0">
      <pane ySplit="3" topLeftCell="A4" activePane="bottomLeft" state="frozen"/>
      <selection pane="bottomLeft" activeCell="E57" sqref="E57"/>
    </sheetView>
  </sheetViews>
  <sheetFormatPr defaultColWidth="10.28515625" defaultRowHeight="15" x14ac:dyDescent="0.25"/>
  <cols>
    <col min="1" max="1" width="6.5703125" style="22" customWidth="1"/>
    <col min="2" max="2" width="42.85546875" style="13" customWidth="1"/>
    <col min="3" max="3" width="10.85546875" style="25" customWidth="1"/>
    <col min="4" max="4" width="13.140625" style="25" customWidth="1"/>
    <col min="5" max="7" width="6.7109375" style="25" customWidth="1"/>
    <col min="8" max="8" width="42.140625" style="25" bestFit="1" customWidth="1"/>
    <col min="9" max="9" width="11.85546875" style="26" customWidth="1"/>
    <col min="10" max="10" width="7" style="25" customWidth="1"/>
    <col min="11" max="11" width="6" style="13" customWidth="1"/>
    <col min="12" max="12" width="12" style="13" bestFit="1" customWidth="1"/>
    <col min="13" max="13" width="12.7109375" style="13" customWidth="1"/>
    <col min="14" max="14" width="13.42578125" style="13" customWidth="1"/>
    <col min="15" max="16384" width="10.28515625" style="13"/>
  </cols>
  <sheetData>
    <row r="1" spans="1:16" ht="18.75" x14ac:dyDescent="0.3">
      <c r="A1" s="532" t="s">
        <v>68</v>
      </c>
      <c r="B1" s="532"/>
      <c r="C1" s="532"/>
      <c r="D1" s="532"/>
      <c r="E1" s="532"/>
      <c r="F1" s="532"/>
      <c r="G1" s="532"/>
      <c r="H1" s="532"/>
      <c r="I1" s="532"/>
      <c r="J1" s="532"/>
    </row>
    <row r="3" spans="1:16" ht="45.75" customHeight="1" x14ac:dyDescent="0.25">
      <c r="A3" s="21" t="s">
        <v>0</v>
      </c>
      <c r="B3" s="14" t="s">
        <v>31</v>
      </c>
      <c r="C3" s="15" t="s">
        <v>32</v>
      </c>
      <c r="D3" s="15" t="s">
        <v>33</v>
      </c>
      <c r="E3" s="15" t="s">
        <v>34</v>
      </c>
      <c r="F3" s="15" t="s">
        <v>78</v>
      </c>
      <c r="G3" s="15" t="s">
        <v>38</v>
      </c>
      <c r="H3" s="15" t="s">
        <v>77</v>
      </c>
      <c r="I3" s="16" t="s">
        <v>35</v>
      </c>
      <c r="J3" s="15" t="s">
        <v>8</v>
      </c>
      <c r="L3" s="17"/>
      <c r="M3" s="31"/>
    </row>
    <row r="4" spans="1:16" s="18" customFormat="1" ht="15" customHeight="1" x14ac:dyDescent="0.25">
      <c r="A4" s="221" t="s">
        <v>316</v>
      </c>
      <c r="B4" s="96" t="s">
        <v>214</v>
      </c>
      <c r="C4" s="28">
        <v>3</v>
      </c>
      <c r="D4" s="28">
        <v>5</v>
      </c>
      <c r="E4" s="23">
        <f t="shared" ref="E4" si="0">C4*D4</f>
        <v>15</v>
      </c>
      <c r="F4" s="23">
        <f t="shared" ref="F4:F35" si="1">$E$36</f>
        <v>396</v>
      </c>
      <c r="G4" s="23">
        <v>145</v>
      </c>
      <c r="H4" s="23">
        <f t="shared" ref="H4:H34" si="2">$C$57</f>
        <v>43</v>
      </c>
      <c r="I4" s="104">
        <f t="shared" ref="I4:I35" si="3">((E4/F4)*(G4-H4))</f>
        <v>3.8636363636363638</v>
      </c>
      <c r="J4" s="30">
        <v>4</v>
      </c>
      <c r="L4" s="32"/>
      <c r="M4" s="531" t="s">
        <v>33</v>
      </c>
      <c r="N4" s="531"/>
      <c r="O4" s="32"/>
      <c r="P4" s="32"/>
    </row>
    <row r="5" spans="1:16" s="18" customFormat="1" ht="15" customHeight="1" x14ac:dyDescent="0.25">
      <c r="A5" s="221" t="s">
        <v>439</v>
      </c>
      <c r="B5" s="172" t="s">
        <v>319</v>
      </c>
      <c r="C5" s="28">
        <v>3</v>
      </c>
      <c r="D5" s="28">
        <v>5</v>
      </c>
      <c r="E5" s="23">
        <f t="shared" ref="E5:E35" si="4">C5*D5</f>
        <v>15</v>
      </c>
      <c r="F5" s="23">
        <f t="shared" si="1"/>
        <v>396</v>
      </c>
      <c r="G5" s="23">
        <v>145</v>
      </c>
      <c r="H5" s="23">
        <f t="shared" si="2"/>
        <v>43</v>
      </c>
      <c r="I5" s="104">
        <f t="shared" si="3"/>
        <v>3.8636363636363638</v>
      </c>
      <c r="J5" s="30">
        <v>4</v>
      </c>
      <c r="L5" s="32"/>
      <c r="M5" s="84">
        <v>1</v>
      </c>
      <c r="N5" s="85" t="s">
        <v>79</v>
      </c>
      <c r="O5" s="32"/>
      <c r="P5" s="32"/>
    </row>
    <row r="6" spans="1:16" s="18" customFormat="1" ht="15" customHeight="1" x14ac:dyDescent="0.25">
      <c r="A6" s="221" t="s">
        <v>440</v>
      </c>
      <c r="B6" s="172" t="s">
        <v>320</v>
      </c>
      <c r="C6" s="28">
        <v>3</v>
      </c>
      <c r="D6" s="28">
        <v>6</v>
      </c>
      <c r="E6" s="23">
        <f t="shared" si="4"/>
        <v>18</v>
      </c>
      <c r="F6" s="23">
        <f t="shared" si="1"/>
        <v>396</v>
      </c>
      <c r="G6" s="23">
        <v>145</v>
      </c>
      <c r="H6" s="23">
        <f t="shared" si="2"/>
        <v>43</v>
      </c>
      <c r="I6" s="104">
        <f t="shared" si="3"/>
        <v>4.6363636363636367</v>
      </c>
      <c r="J6" s="30">
        <v>4</v>
      </c>
      <c r="L6" s="32"/>
      <c r="M6" s="84">
        <v>2</v>
      </c>
      <c r="N6" s="85" t="s">
        <v>80</v>
      </c>
      <c r="O6" s="32"/>
      <c r="P6" s="32"/>
    </row>
    <row r="7" spans="1:16" s="18" customFormat="1" ht="15" customHeight="1" x14ac:dyDescent="0.25">
      <c r="A7" s="221" t="s">
        <v>441</v>
      </c>
      <c r="B7" s="172" t="s">
        <v>321</v>
      </c>
      <c r="C7" s="28">
        <v>3</v>
      </c>
      <c r="D7" s="28">
        <v>6</v>
      </c>
      <c r="E7" s="23">
        <f t="shared" si="4"/>
        <v>18</v>
      </c>
      <c r="F7" s="23">
        <f t="shared" si="1"/>
        <v>396</v>
      </c>
      <c r="G7" s="23">
        <v>145</v>
      </c>
      <c r="H7" s="23">
        <f t="shared" si="2"/>
        <v>43</v>
      </c>
      <c r="I7" s="104">
        <f t="shared" si="3"/>
        <v>4.6363636363636367</v>
      </c>
      <c r="J7" s="30">
        <v>4</v>
      </c>
      <c r="L7" s="32"/>
      <c r="M7" s="84">
        <v>3</v>
      </c>
      <c r="N7" s="85" t="s">
        <v>81</v>
      </c>
      <c r="O7" s="32"/>
      <c r="P7" s="32"/>
    </row>
    <row r="8" spans="1:16" s="18" customFormat="1" ht="15" customHeight="1" x14ac:dyDescent="0.25">
      <c r="A8" s="221" t="s">
        <v>451</v>
      </c>
      <c r="B8" s="172" t="s">
        <v>322</v>
      </c>
      <c r="C8" s="28">
        <v>3</v>
      </c>
      <c r="D8" s="28">
        <v>6</v>
      </c>
      <c r="E8" s="23">
        <f t="shared" si="4"/>
        <v>18</v>
      </c>
      <c r="F8" s="23">
        <f t="shared" si="1"/>
        <v>396</v>
      </c>
      <c r="G8" s="23">
        <v>145</v>
      </c>
      <c r="H8" s="23">
        <f t="shared" si="2"/>
        <v>43</v>
      </c>
      <c r="I8" s="104">
        <f t="shared" si="3"/>
        <v>4.6363636363636367</v>
      </c>
      <c r="J8" s="30">
        <v>4</v>
      </c>
      <c r="L8" s="35"/>
      <c r="M8" s="84">
        <v>4</v>
      </c>
      <c r="N8" s="85" t="s">
        <v>436</v>
      </c>
      <c r="O8" s="32"/>
      <c r="P8" s="32"/>
    </row>
    <row r="9" spans="1:16" s="18" customFormat="1" ht="15" customHeight="1" x14ac:dyDescent="0.25">
      <c r="A9" s="221" t="s">
        <v>452</v>
      </c>
      <c r="B9" s="96" t="s">
        <v>234</v>
      </c>
      <c r="C9" s="28">
        <v>2</v>
      </c>
      <c r="D9" s="23">
        <v>5</v>
      </c>
      <c r="E9" s="23">
        <f t="shared" si="4"/>
        <v>10</v>
      </c>
      <c r="F9" s="23">
        <f t="shared" si="1"/>
        <v>396</v>
      </c>
      <c r="G9" s="23">
        <v>145</v>
      </c>
      <c r="H9" s="23">
        <f t="shared" si="2"/>
        <v>43</v>
      </c>
      <c r="I9" s="104">
        <f t="shared" si="3"/>
        <v>2.5757575757575757</v>
      </c>
      <c r="J9" s="30">
        <v>3</v>
      </c>
      <c r="L9" s="35"/>
      <c r="M9" s="84">
        <v>5</v>
      </c>
      <c r="N9" s="85" t="s">
        <v>82</v>
      </c>
      <c r="O9" s="32"/>
      <c r="P9" s="32"/>
    </row>
    <row r="10" spans="1:16" s="18" customFormat="1" ht="15" customHeight="1" x14ac:dyDescent="0.25">
      <c r="A10" s="221" t="s">
        <v>457</v>
      </c>
      <c r="B10" s="172" t="s">
        <v>235</v>
      </c>
      <c r="C10" s="28">
        <v>2</v>
      </c>
      <c r="D10" s="23">
        <v>5</v>
      </c>
      <c r="E10" s="23">
        <f t="shared" si="4"/>
        <v>10</v>
      </c>
      <c r="F10" s="23">
        <f t="shared" si="1"/>
        <v>396</v>
      </c>
      <c r="G10" s="23">
        <v>145</v>
      </c>
      <c r="H10" s="23">
        <f t="shared" si="2"/>
        <v>43</v>
      </c>
      <c r="I10" s="104">
        <f t="shared" si="3"/>
        <v>2.5757575757575757</v>
      </c>
      <c r="J10" s="30">
        <v>3</v>
      </c>
      <c r="L10" s="32"/>
      <c r="M10" s="84">
        <v>6</v>
      </c>
      <c r="N10" s="85" t="s">
        <v>83</v>
      </c>
      <c r="O10" s="32"/>
      <c r="P10" s="32"/>
    </row>
    <row r="11" spans="1:16" s="18" customFormat="1" ht="15" customHeight="1" x14ac:dyDescent="0.25">
      <c r="A11" s="221" t="s">
        <v>458</v>
      </c>
      <c r="B11" s="172" t="s">
        <v>236</v>
      </c>
      <c r="C11" s="28">
        <v>2</v>
      </c>
      <c r="D11" s="23">
        <v>5</v>
      </c>
      <c r="E11" s="23">
        <f t="shared" si="4"/>
        <v>10</v>
      </c>
      <c r="F11" s="23">
        <f t="shared" si="1"/>
        <v>396</v>
      </c>
      <c r="G11" s="23">
        <v>145</v>
      </c>
      <c r="H11" s="23">
        <f t="shared" si="2"/>
        <v>43</v>
      </c>
      <c r="I11" s="104">
        <f t="shared" si="3"/>
        <v>2.5757575757575757</v>
      </c>
      <c r="J11" s="30">
        <v>3</v>
      </c>
      <c r="L11" s="32"/>
      <c r="O11" s="32"/>
      <c r="P11" s="32"/>
    </row>
    <row r="12" spans="1:16" s="18" customFormat="1" ht="15" customHeight="1" x14ac:dyDescent="0.25">
      <c r="A12" s="221" t="s">
        <v>459</v>
      </c>
      <c r="B12" s="172" t="s">
        <v>495</v>
      </c>
      <c r="C12" s="28">
        <v>2</v>
      </c>
      <c r="D12" s="23">
        <v>5</v>
      </c>
      <c r="E12" s="23">
        <f t="shared" si="4"/>
        <v>10</v>
      </c>
      <c r="F12" s="23">
        <f t="shared" si="1"/>
        <v>396</v>
      </c>
      <c r="G12" s="23">
        <v>145</v>
      </c>
      <c r="H12" s="23">
        <f t="shared" si="2"/>
        <v>43</v>
      </c>
      <c r="I12" s="104">
        <f t="shared" si="3"/>
        <v>2.5757575757575757</v>
      </c>
      <c r="J12" s="30">
        <v>3</v>
      </c>
      <c r="L12" s="32"/>
      <c r="M12" s="170"/>
      <c r="N12" s="171"/>
      <c r="O12" s="32"/>
      <c r="P12" s="32"/>
    </row>
    <row r="13" spans="1:16" s="18" customFormat="1" ht="15.75" x14ac:dyDescent="0.25">
      <c r="A13" s="221" t="s">
        <v>460</v>
      </c>
      <c r="B13" s="172" t="s">
        <v>344</v>
      </c>
      <c r="C13" s="28">
        <v>3</v>
      </c>
      <c r="D13" s="23">
        <v>4</v>
      </c>
      <c r="E13" s="23">
        <f t="shared" si="4"/>
        <v>12</v>
      </c>
      <c r="F13" s="23">
        <f t="shared" si="1"/>
        <v>396</v>
      </c>
      <c r="G13" s="23">
        <v>145</v>
      </c>
      <c r="H13" s="23">
        <f t="shared" si="2"/>
        <v>43</v>
      </c>
      <c r="I13" s="104">
        <f t="shared" si="3"/>
        <v>3.0909090909090908</v>
      </c>
      <c r="J13" s="30">
        <v>3</v>
      </c>
      <c r="L13" s="32"/>
      <c r="O13" s="32"/>
      <c r="P13" s="32"/>
    </row>
    <row r="14" spans="1:16" s="18" customFormat="1" ht="15.75" x14ac:dyDescent="0.25">
      <c r="A14" s="221" t="s">
        <v>461</v>
      </c>
      <c r="B14" s="172" t="s">
        <v>347</v>
      </c>
      <c r="C14" s="28">
        <v>2</v>
      </c>
      <c r="D14" s="23">
        <v>5</v>
      </c>
      <c r="E14" s="23">
        <f t="shared" si="4"/>
        <v>10</v>
      </c>
      <c r="F14" s="23">
        <f t="shared" si="1"/>
        <v>396</v>
      </c>
      <c r="G14" s="23">
        <v>145</v>
      </c>
      <c r="H14" s="23">
        <f t="shared" si="2"/>
        <v>43</v>
      </c>
      <c r="I14" s="104">
        <f t="shared" si="3"/>
        <v>2.5757575757575757</v>
      </c>
      <c r="J14" s="30">
        <v>3</v>
      </c>
      <c r="L14" s="32"/>
      <c r="M14" s="34"/>
      <c r="N14" s="33"/>
      <c r="O14" s="32"/>
      <c r="P14" s="32"/>
    </row>
    <row r="15" spans="1:16" s="18" customFormat="1" ht="15.75" x14ac:dyDescent="0.25">
      <c r="A15" s="221" t="s">
        <v>462</v>
      </c>
      <c r="B15" s="96" t="s">
        <v>352</v>
      </c>
      <c r="C15" s="28">
        <v>2</v>
      </c>
      <c r="D15" s="23">
        <v>5</v>
      </c>
      <c r="E15" s="23">
        <f t="shared" si="4"/>
        <v>10</v>
      </c>
      <c r="F15" s="23">
        <f t="shared" si="1"/>
        <v>396</v>
      </c>
      <c r="G15" s="23">
        <v>145</v>
      </c>
      <c r="H15" s="23">
        <f t="shared" si="2"/>
        <v>43</v>
      </c>
      <c r="I15" s="104">
        <f t="shared" si="3"/>
        <v>2.5757575757575757</v>
      </c>
      <c r="J15" s="30">
        <v>4</v>
      </c>
      <c r="L15" s="32"/>
      <c r="M15" s="34"/>
      <c r="N15" s="33"/>
      <c r="O15" s="32"/>
      <c r="P15" s="32"/>
    </row>
    <row r="16" spans="1:16" s="18" customFormat="1" ht="15.75" x14ac:dyDescent="0.25">
      <c r="A16" s="221" t="s">
        <v>463</v>
      </c>
      <c r="B16" s="172" t="s">
        <v>356</v>
      </c>
      <c r="C16" s="28">
        <v>3</v>
      </c>
      <c r="D16" s="23">
        <v>5</v>
      </c>
      <c r="E16" s="23">
        <f t="shared" si="4"/>
        <v>15</v>
      </c>
      <c r="F16" s="23">
        <f t="shared" si="1"/>
        <v>396</v>
      </c>
      <c r="G16" s="23">
        <v>145</v>
      </c>
      <c r="H16" s="23">
        <f t="shared" si="2"/>
        <v>43</v>
      </c>
      <c r="I16" s="104">
        <f t="shared" si="3"/>
        <v>3.8636363636363638</v>
      </c>
      <c r="J16" s="30">
        <v>4</v>
      </c>
      <c r="L16" s="32"/>
      <c r="M16" s="34"/>
      <c r="N16" s="33"/>
      <c r="O16" s="32"/>
      <c r="P16" s="32"/>
    </row>
    <row r="17" spans="1:16" s="18" customFormat="1" ht="15.75" x14ac:dyDescent="0.25">
      <c r="A17" s="221" t="s">
        <v>464</v>
      </c>
      <c r="B17" s="172" t="s">
        <v>361</v>
      </c>
      <c r="C17" s="28">
        <v>2</v>
      </c>
      <c r="D17" s="23">
        <v>5</v>
      </c>
      <c r="E17" s="23">
        <f t="shared" si="4"/>
        <v>10</v>
      </c>
      <c r="F17" s="23">
        <f t="shared" si="1"/>
        <v>396</v>
      </c>
      <c r="G17" s="23">
        <v>145</v>
      </c>
      <c r="H17" s="23">
        <f t="shared" si="2"/>
        <v>43</v>
      </c>
      <c r="I17" s="104">
        <f t="shared" si="3"/>
        <v>2.5757575757575757</v>
      </c>
      <c r="J17" s="30">
        <v>3</v>
      </c>
      <c r="L17" s="32"/>
      <c r="M17" s="34"/>
      <c r="N17" s="33"/>
      <c r="O17" s="32"/>
      <c r="P17" s="32"/>
    </row>
    <row r="18" spans="1:16" s="18" customFormat="1" ht="15.75" x14ac:dyDescent="0.25">
      <c r="A18" s="221" t="s">
        <v>465</v>
      </c>
      <c r="B18" s="96" t="s">
        <v>377</v>
      </c>
      <c r="C18" s="28">
        <v>2</v>
      </c>
      <c r="D18" s="23">
        <v>5</v>
      </c>
      <c r="E18" s="23">
        <f t="shared" si="4"/>
        <v>10</v>
      </c>
      <c r="F18" s="23">
        <f t="shared" si="1"/>
        <v>396</v>
      </c>
      <c r="G18" s="23">
        <v>145</v>
      </c>
      <c r="H18" s="23">
        <f t="shared" si="2"/>
        <v>43</v>
      </c>
      <c r="I18" s="104">
        <f t="shared" si="3"/>
        <v>2.5757575757575757</v>
      </c>
      <c r="J18" s="30">
        <v>3</v>
      </c>
      <c r="L18" s="32"/>
      <c r="M18" s="34"/>
      <c r="N18" s="33"/>
      <c r="O18" s="32"/>
      <c r="P18" s="32"/>
    </row>
    <row r="19" spans="1:16" s="18" customFormat="1" ht="15.75" x14ac:dyDescent="0.25">
      <c r="A19" s="221" t="s">
        <v>466</v>
      </c>
      <c r="B19" s="96" t="s">
        <v>382</v>
      </c>
      <c r="C19" s="28">
        <v>2</v>
      </c>
      <c r="D19" s="23">
        <v>5</v>
      </c>
      <c r="E19" s="23">
        <f t="shared" si="4"/>
        <v>10</v>
      </c>
      <c r="F19" s="23">
        <f t="shared" si="1"/>
        <v>396</v>
      </c>
      <c r="G19" s="23">
        <v>145</v>
      </c>
      <c r="H19" s="23">
        <f t="shared" si="2"/>
        <v>43</v>
      </c>
      <c r="I19" s="104">
        <f t="shared" si="3"/>
        <v>2.5757575757575757</v>
      </c>
      <c r="J19" s="11">
        <v>3</v>
      </c>
      <c r="L19" s="32"/>
      <c r="M19" s="34"/>
      <c r="N19" s="33"/>
      <c r="O19" s="32"/>
      <c r="P19" s="32"/>
    </row>
    <row r="20" spans="1:16" s="18" customFormat="1" ht="15.75" x14ac:dyDescent="0.25">
      <c r="A20" s="221" t="s">
        <v>467</v>
      </c>
      <c r="B20" s="96" t="s">
        <v>388</v>
      </c>
      <c r="C20" s="28">
        <v>2</v>
      </c>
      <c r="D20" s="23">
        <v>5</v>
      </c>
      <c r="E20" s="23">
        <f t="shared" si="4"/>
        <v>10</v>
      </c>
      <c r="F20" s="23">
        <f t="shared" si="1"/>
        <v>396</v>
      </c>
      <c r="G20" s="23">
        <v>145</v>
      </c>
      <c r="H20" s="23">
        <f t="shared" si="2"/>
        <v>43</v>
      </c>
      <c r="I20" s="104">
        <f t="shared" si="3"/>
        <v>2.5757575757575757</v>
      </c>
      <c r="J20" s="30">
        <v>3</v>
      </c>
      <c r="L20" s="32"/>
      <c r="M20" s="34"/>
      <c r="N20" s="33"/>
      <c r="O20" s="32"/>
      <c r="P20" s="32"/>
    </row>
    <row r="21" spans="1:16" s="18" customFormat="1" ht="15.75" x14ac:dyDescent="0.25">
      <c r="A21" s="221" t="s">
        <v>468</v>
      </c>
      <c r="B21" s="96" t="s">
        <v>365</v>
      </c>
      <c r="C21" s="28">
        <v>3</v>
      </c>
      <c r="D21" s="23">
        <v>3</v>
      </c>
      <c r="E21" s="23">
        <f t="shared" si="4"/>
        <v>9</v>
      </c>
      <c r="F21" s="23">
        <f t="shared" si="1"/>
        <v>396</v>
      </c>
      <c r="G21" s="23">
        <v>145</v>
      </c>
      <c r="H21" s="23">
        <f t="shared" si="2"/>
        <v>43</v>
      </c>
      <c r="I21" s="104">
        <f t="shared" si="3"/>
        <v>2.3181818181818183</v>
      </c>
      <c r="J21" s="30">
        <v>3</v>
      </c>
      <c r="L21" s="32"/>
      <c r="M21" s="34"/>
      <c r="N21" s="33"/>
      <c r="O21" s="32"/>
      <c r="P21" s="32"/>
    </row>
    <row r="22" spans="1:16" s="18" customFormat="1" ht="15.75" x14ac:dyDescent="0.25">
      <c r="A22" s="221" t="s">
        <v>469</v>
      </c>
      <c r="B22" s="172" t="s">
        <v>244</v>
      </c>
      <c r="C22" s="28">
        <v>3</v>
      </c>
      <c r="D22" s="23">
        <v>6</v>
      </c>
      <c r="E22" s="23">
        <f t="shared" si="4"/>
        <v>18</v>
      </c>
      <c r="F22" s="23">
        <f t="shared" si="1"/>
        <v>396</v>
      </c>
      <c r="G22" s="23">
        <v>145</v>
      </c>
      <c r="H22" s="23">
        <f t="shared" si="2"/>
        <v>43</v>
      </c>
      <c r="I22" s="104">
        <f t="shared" si="3"/>
        <v>4.6363636363636367</v>
      </c>
      <c r="J22" s="30">
        <v>4</v>
      </c>
      <c r="L22" s="32"/>
      <c r="M22" s="34"/>
      <c r="N22" s="33"/>
      <c r="O22" s="32"/>
      <c r="P22" s="32"/>
    </row>
    <row r="23" spans="1:16" s="19" customFormat="1" ht="15.75" x14ac:dyDescent="0.25">
      <c r="A23" s="221" t="s">
        <v>470</v>
      </c>
      <c r="B23" s="172" t="s">
        <v>210</v>
      </c>
      <c r="C23" s="28">
        <v>3</v>
      </c>
      <c r="D23" s="23">
        <v>6</v>
      </c>
      <c r="E23" s="23">
        <f t="shared" si="4"/>
        <v>18</v>
      </c>
      <c r="F23" s="23">
        <f t="shared" si="1"/>
        <v>396</v>
      </c>
      <c r="G23" s="23">
        <v>145</v>
      </c>
      <c r="H23" s="23">
        <f t="shared" si="2"/>
        <v>43</v>
      </c>
      <c r="I23" s="104">
        <f t="shared" si="3"/>
        <v>4.6363636363636367</v>
      </c>
      <c r="J23" s="30">
        <v>4</v>
      </c>
      <c r="L23" s="36"/>
      <c r="M23" s="34"/>
      <c r="N23" s="33"/>
      <c r="O23" s="36"/>
      <c r="P23" s="36"/>
    </row>
    <row r="24" spans="1:16" s="18" customFormat="1" ht="15.75" x14ac:dyDescent="0.25">
      <c r="A24" s="221" t="s">
        <v>471</v>
      </c>
      <c r="B24" s="172" t="s">
        <v>400</v>
      </c>
      <c r="C24" s="28">
        <v>2</v>
      </c>
      <c r="D24" s="23">
        <v>5</v>
      </c>
      <c r="E24" s="23">
        <f t="shared" si="4"/>
        <v>10</v>
      </c>
      <c r="F24" s="23">
        <f t="shared" si="1"/>
        <v>396</v>
      </c>
      <c r="G24" s="23">
        <v>145</v>
      </c>
      <c r="H24" s="23">
        <f t="shared" si="2"/>
        <v>43</v>
      </c>
      <c r="I24" s="104">
        <f t="shared" si="3"/>
        <v>2.5757575757575757</v>
      </c>
      <c r="J24" s="30">
        <v>3</v>
      </c>
      <c r="L24" s="32"/>
      <c r="M24" s="34"/>
      <c r="N24" s="33"/>
      <c r="O24" s="32"/>
      <c r="P24" s="32"/>
    </row>
    <row r="25" spans="1:16" s="18" customFormat="1" ht="15.75" x14ac:dyDescent="0.25">
      <c r="A25" s="221" t="s">
        <v>472</v>
      </c>
      <c r="B25" s="172" t="s">
        <v>204</v>
      </c>
      <c r="C25" s="28">
        <v>3</v>
      </c>
      <c r="D25" s="23">
        <v>3</v>
      </c>
      <c r="E25" s="23">
        <f t="shared" si="4"/>
        <v>9</v>
      </c>
      <c r="F25" s="23">
        <f t="shared" si="1"/>
        <v>396</v>
      </c>
      <c r="G25" s="23">
        <v>145</v>
      </c>
      <c r="H25" s="23">
        <f t="shared" si="2"/>
        <v>43</v>
      </c>
      <c r="I25" s="104">
        <f t="shared" si="3"/>
        <v>2.3181818181818183</v>
      </c>
      <c r="J25" s="30">
        <v>3</v>
      </c>
      <c r="L25" s="32"/>
      <c r="M25" s="34"/>
      <c r="N25" s="33"/>
      <c r="O25" s="32"/>
      <c r="P25" s="32"/>
    </row>
    <row r="26" spans="1:16" s="18" customFormat="1" ht="15.75" x14ac:dyDescent="0.25">
      <c r="A26" s="221" t="s">
        <v>473</v>
      </c>
      <c r="B26" s="172" t="s">
        <v>522</v>
      </c>
      <c r="C26" s="28">
        <v>2</v>
      </c>
      <c r="D26" s="23">
        <v>5</v>
      </c>
      <c r="E26" s="23">
        <f t="shared" si="4"/>
        <v>10</v>
      </c>
      <c r="F26" s="23">
        <f t="shared" si="1"/>
        <v>396</v>
      </c>
      <c r="G26" s="23">
        <v>145</v>
      </c>
      <c r="H26" s="23">
        <f t="shared" si="2"/>
        <v>43</v>
      </c>
      <c r="I26" s="104">
        <f t="shared" si="3"/>
        <v>2.5757575757575757</v>
      </c>
      <c r="J26" s="11">
        <v>3</v>
      </c>
      <c r="L26" s="32"/>
      <c r="M26" s="34"/>
      <c r="N26" s="33"/>
      <c r="O26" s="32"/>
      <c r="P26" s="32"/>
    </row>
    <row r="27" spans="1:16" s="18" customFormat="1" ht="15.75" x14ac:dyDescent="0.25">
      <c r="A27" s="221" t="s">
        <v>474</v>
      </c>
      <c r="B27" s="96" t="s">
        <v>521</v>
      </c>
      <c r="C27" s="28">
        <v>3</v>
      </c>
      <c r="D27" s="23">
        <v>2</v>
      </c>
      <c r="E27" s="23">
        <f t="shared" si="4"/>
        <v>6</v>
      </c>
      <c r="F27" s="23">
        <f t="shared" si="1"/>
        <v>396</v>
      </c>
      <c r="G27" s="23">
        <v>145</v>
      </c>
      <c r="H27" s="23">
        <f t="shared" si="2"/>
        <v>43</v>
      </c>
      <c r="I27" s="104">
        <f t="shared" si="3"/>
        <v>1.5454545454545454</v>
      </c>
      <c r="J27" s="11">
        <v>2</v>
      </c>
      <c r="L27" s="32"/>
      <c r="M27" s="34"/>
      <c r="N27" s="33"/>
      <c r="O27" s="32"/>
      <c r="P27" s="32"/>
    </row>
    <row r="28" spans="1:16" s="18" customFormat="1" ht="15.75" x14ac:dyDescent="0.25">
      <c r="A28" s="221" t="s">
        <v>475</v>
      </c>
      <c r="B28" s="173" t="s">
        <v>429</v>
      </c>
      <c r="C28" s="24">
        <v>3</v>
      </c>
      <c r="D28" s="24">
        <v>5</v>
      </c>
      <c r="E28" s="23">
        <f t="shared" si="4"/>
        <v>15</v>
      </c>
      <c r="F28" s="23">
        <f t="shared" si="1"/>
        <v>396</v>
      </c>
      <c r="G28" s="23">
        <v>145</v>
      </c>
      <c r="H28" s="23">
        <f t="shared" si="2"/>
        <v>43</v>
      </c>
      <c r="I28" s="104">
        <f t="shared" si="3"/>
        <v>3.8636363636363638</v>
      </c>
      <c r="J28" s="11">
        <v>2</v>
      </c>
      <c r="L28" s="32"/>
      <c r="M28" s="34"/>
      <c r="N28" s="33"/>
      <c r="O28" s="32"/>
      <c r="P28" s="32"/>
    </row>
    <row r="29" spans="1:16" s="18" customFormat="1" ht="15.75" x14ac:dyDescent="0.25">
      <c r="A29" s="221" t="s">
        <v>476</v>
      </c>
      <c r="B29" s="173" t="s">
        <v>430</v>
      </c>
      <c r="C29" s="24">
        <v>3</v>
      </c>
      <c r="D29" s="24">
        <v>4</v>
      </c>
      <c r="E29" s="23">
        <f t="shared" si="4"/>
        <v>12</v>
      </c>
      <c r="F29" s="23">
        <f t="shared" si="1"/>
        <v>396</v>
      </c>
      <c r="G29" s="23">
        <v>145</v>
      </c>
      <c r="H29" s="23">
        <f t="shared" si="2"/>
        <v>43</v>
      </c>
      <c r="I29" s="104">
        <f t="shared" si="3"/>
        <v>3.0909090909090908</v>
      </c>
      <c r="J29" s="11">
        <v>3</v>
      </c>
      <c r="L29" s="32"/>
      <c r="M29" s="34"/>
      <c r="N29" s="33"/>
      <c r="O29" s="32"/>
      <c r="P29" s="32"/>
    </row>
    <row r="30" spans="1:16" s="18" customFormat="1" ht="15.75" x14ac:dyDescent="0.25">
      <c r="A30" s="221" t="s">
        <v>477</v>
      </c>
      <c r="B30" s="173" t="s">
        <v>431</v>
      </c>
      <c r="C30" s="24">
        <v>3</v>
      </c>
      <c r="D30" s="24">
        <v>4</v>
      </c>
      <c r="E30" s="23">
        <f t="shared" si="4"/>
        <v>12</v>
      </c>
      <c r="F30" s="23">
        <f t="shared" si="1"/>
        <v>396</v>
      </c>
      <c r="G30" s="23">
        <v>145</v>
      </c>
      <c r="H30" s="23">
        <f t="shared" si="2"/>
        <v>43</v>
      </c>
      <c r="I30" s="104">
        <f t="shared" si="3"/>
        <v>3.0909090909090908</v>
      </c>
      <c r="J30" s="11">
        <v>3</v>
      </c>
      <c r="L30" s="32"/>
      <c r="M30" s="34"/>
      <c r="N30" s="33"/>
      <c r="O30" s="32"/>
      <c r="P30" s="32"/>
    </row>
    <row r="31" spans="1:16" s="18" customFormat="1" ht="15.75" x14ac:dyDescent="0.25">
      <c r="A31" s="221" t="s">
        <v>478</v>
      </c>
      <c r="B31" s="173" t="s">
        <v>432</v>
      </c>
      <c r="C31" s="24">
        <v>3</v>
      </c>
      <c r="D31" s="24">
        <v>4</v>
      </c>
      <c r="E31" s="23">
        <f t="shared" si="4"/>
        <v>12</v>
      </c>
      <c r="F31" s="23">
        <f t="shared" si="1"/>
        <v>396</v>
      </c>
      <c r="G31" s="23">
        <v>145</v>
      </c>
      <c r="H31" s="23">
        <f t="shared" si="2"/>
        <v>43</v>
      </c>
      <c r="I31" s="104">
        <f t="shared" si="3"/>
        <v>3.0909090909090908</v>
      </c>
      <c r="J31" s="11">
        <v>3</v>
      </c>
      <c r="L31" s="32"/>
      <c r="M31" s="34"/>
      <c r="N31" s="33"/>
      <c r="O31" s="32"/>
      <c r="P31" s="32"/>
    </row>
    <row r="32" spans="1:16" s="18" customFormat="1" ht="15.75" x14ac:dyDescent="0.25">
      <c r="A32" s="221" t="s">
        <v>479</v>
      </c>
      <c r="B32" s="173" t="s">
        <v>434</v>
      </c>
      <c r="C32" s="24">
        <v>3</v>
      </c>
      <c r="D32" s="24">
        <v>6</v>
      </c>
      <c r="E32" s="23">
        <f t="shared" si="4"/>
        <v>18</v>
      </c>
      <c r="F32" s="23">
        <f t="shared" si="1"/>
        <v>396</v>
      </c>
      <c r="G32" s="23">
        <v>145</v>
      </c>
      <c r="H32" s="23">
        <f t="shared" si="2"/>
        <v>43</v>
      </c>
      <c r="I32" s="104">
        <f t="shared" si="3"/>
        <v>4.6363636363636367</v>
      </c>
      <c r="J32" s="11">
        <v>3</v>
      </c>
      <c r="L32" s="32"/>
      <c r="M32" s="34"/>
      <c r="N32" s="33"/>
      <c r="O32" s="32"/>
      <c r="P32" s="32"/>
    </row>
    <row r="33" spans="1:16" s="18" customFormat="1" ht="15.75" x14ac:dyDescent="0.25">
      <c r="A33" s="221" t="s">
        <v>480</v>
      </c>
      <c r="B33" s="173" t="s">
        <v>435</v>
      </c>
      <c r="C33" s="24">
        <v>3</v>
      </c>
      <c r="D33" s="24">
        <v>5</v>
      </c>
      <c r="E33" s="23">
        <f t="shared" si="4"/>
        <v>15</v>
      </c>
      <c r="F33" s="23">
        <f t="shared" si="1"/>
        <v>396</v>
      </c>
      <c r="G33" s="23">
        <v>145</v>
      </c>
      <c r="H33" s="23">
        <f t="shared" si="2"/>
        <v>43</v>
      </c>
      <c r="I33" s="104">
        <f t="shared" si="3"/>
        <v>3.8636363636363638</v>
      </c>
      <c r="J33" s="11">
        <v>3</v>
      </c>
      <c r="L33" s="32"/>
      <c r="M33" s="34"/>
      <c r="N33" s="33"/>
      <c r="O33" s="32"/>
      <c r="P33" s="32"/>
    </row>
    <row r="34" spans="1:16" ht="15.75" x14ac:dyDescent="0.25">
      <c r="A34" s="221" t="s">
        <v>481</v>
      </c>
      <c r="B34" s="173" t="s">
        <v>484</v>
      </c>
      <c r="C34" s="24">
        <v>3</v>
      </c>
      <c r="D34" s="24">
        <v>4</v>
      </c>
      <c r="E34" s="23">
        <f t="shared" si="4"/>
        <v>12</v>
      </c>
      <c r="F34" s="23">
        <f t="shared" si="1"/>
        <v>396</v>
      </c>
      <c r="G34" s="23">
        <v>145</v>
      </c>
      <c r="H34" s="23">
        <f t="shared" si="2"/>
        <v>43</v>
      </c>
      <c r="I34" s="104">
        <f t="shared" si="3"/>
        <v>3.0909090909090908</v>
      </c>
      <c r="J34" s="11">
        <v>3</v>
      </c>
      <c r="L34" s="18"/>
      <c r="M34" s="31"/>
    </row>
    <row r="35" spans="1:16" x14ac:dyDescent="0.25">
      <c r="A35" s="221" t="s">
        <v>482</v>
      </c>
      <c r="B35" s="174" t="s">
        <v>455</v>
      </c>
      <c r="C35" s="24">
        <v>3</v>
      </c>
      <c r="D35" s="24">
        <v>3</v>
      </c>
      <c r="E35" s="23">
        <f t="shared" si="4"/>
        <v>9</v>
      </c>
      <c r="F35" s="23">
        <f t="shared" si="1"/>
        <v>396</v>
      </c>
      <c r="G35" s="23">
        <v>145</v>
      </c>
      <c r="H35" s="23">
        <v>43</v>
      </c>
      <c r="I35" s="104">
        <f t="shared" si="3"/>
        <v>2.3181818181818183</v>
      </c>
      <c r="J35" s="11">
        <v>2</v>
      </c>
      <c r="L35" s="18"/>
      <c r="M35" s="31"/>
    </row>
    <row r="36" spans="1:16" ht="15.75" x14ac:dyDescent="0.25">
      <c r="A36" s="13"/>
      <c r="C36" s="13"/>
      <c r="D36" s="13"/>
      <c r="E36" s="175">
        <f>SUM(E4:E35)</f>
        <v>396</v>
      </c>
      <c r="F36" s="176"/>
      <c r="G36" s="176"/>
      <c r="H36" s="176"/>
      <c r="I36" s="177">
        <f>SUM(I4:I35)</f>
        <v>102.00000000000001</v>
      </c>
      <c r="J36" s="178">
        <f>SUM(J4:J35)</f>
        <v>102</v>
      </c>
      <c r="L36" s="18"/>
      <c r="M36" s="31"/>
    </row>
    <row r="37" spans="1:16" x14ac:dyDescent="0.25">
      <c r="A37" s="37"/>
      <c r="B37" s="533" t="s">
        <v>76</v>
      </c>
      <c r="C37" s="533"/>
      <c r="D37" s="533"/>
      <c r="E37" s="533"/>
      <c r="F37" s="105"/>
      <c r="G37" s="105"/>
      <c r="H37" s="105"/>
      <c r="I37" s="77">
        <f>C57</f>
        <v>43</v>
      </c>
      <c r="J37" s="105">
        <v>43</v>
      </c>
      <c r="M37" s="31"/>
    </row>
    <row r="38" spans="1:16" x14ac:dyDescent="0.25">
      <c r="A38" s="37"/>
      <c r="B38" s="534" t="s">
        <v>67</v>
      </c>
      <c r="C38" s="534"/>
      <c r="D38" s="534"/>
      <c r="E38" s="534"/>
      <c r="F38" s="106"/>
      <c r="G38" s="106"/>
      <c r="H38" s="106"/>
      <c r="I38" s="78">
        <f>SUM(I36:I37)</f>
        <v>145</v>
      </c>
      <c r="J38" s="105">
        <f>SUM(J36:J37)</f>
        <v>145</v>
      </c>
      <c r="M38" s="31"/>
    </row>
    <row r="39" spans="1:16" x14ac:dyDescent="0.25">
      <c r="B39" s="20"/>
      <c r="C39" s="3"/>
      <c r="D39" s="3"/>
      <c r="M39" s="31"/>
    </row>
    <row r="40" spans="1:16" x14ac:dyDescent="0.25">
      <c r="A40" s="29" t="s">
        <v>0</v>
      </c>
      <c r="B40" s="101" t="s">
        <v>36</v>
      </c>
      <c r="C40" s="27" t="s">
        <v>1</v>
      </c>
      <c r="D40" s="27" t="s">
        <v>37</v>
      </c>
      <c r="H40" s="43" t="s">
        <v>71</v>
      </c>
      <c r="I40" s="43" t="s">
        <v>1</v>
      </c>
      <c r="M40" s="31"/>
    </row>
    <row r="41" spans="1:16" ht="15" customHeight="1" x14ac:dyDescent="0.25">
      <c r="A41" s="74">
        <v>1</v>
      </c>
      <c r="B41" s="2" t="s">
        <v>2</v>
      </c>
      <c r="C41" s="1">
        <v>2</v>
      </c>
      <c r="D41" s="535" t="s">
        <v>39</v>
      </c>
      <c r="G41" s="222" t="s">
        <v>316</v>
      </c>
      <c r="H41" s="38" t="s">
        <v>253</v>
      </c>
      <c r="I41" s="44">
        <v>3</v>
      </c>
      <c r="M41" s="31"/>
    </row>
    <row r="42" spans="1:16" x14ac:dyDescent="0.25">
      <c r="A42" s="74">
        <v>2</v>
      </c>
      <c r="B42" s="2" t="s">
        <v>246</v>
      </c>
      <c r="C42" s="1">
        <v>2</v>
      </c>
      <c r="D42" s="536"/>
      <c r="G42" s="222" t="s">
        <v>439</v>
      </c>
      <c r="H42" s="38" t="s">
        <v>254</v>
      </c>
      <c r="I42" s="44">
        <v>3</v>
      </c>
      <c r="M42" s="31"/>
    </row>
    <row r="43" spans="1:16" x14ac:dyDescent="0.25">
      <c r="A43" s="209">
        <v>3</v>
      </c>
      <c r="B43" s="210" t="s">
        <v>201</v>
      </c>
      <c r="C43" s="211">
        <v>2</v>
      </c>
      <c r="D43" s="536"/>
      <c r="G43" s="222" t="s">
        <v>440</v>
      </c>
      <c r="H43" s="38" t="s">
        <v>255</v>
      </c>
      <c r="I43" s="44">
        <v>3</v>
      </c>
      <c r="M43" s="31"/>
    </row>
    <row r="44" spans="1:16" x14ac:dyDescent="0.25">
      <c r="A44" s="74">
        <v>4</v>
      </c>
      <c r="B44" s="2" t="s">
        <v>248</v>
      </c>
      <c r="C44" s="1">
        <v>2</v>
      </c>
      <c r="D44" s="537"/>
      <c r="G44" s="222" t="s">
        <v>441</v>
      </c>
      <c r="H44" s="38" t="s">
        <v>256</v>
      </c>
      <c r="I44" s="44">
        <v>3</v>
      </c>
      <c r="M44" s="31"/>
    </row>
    <row r="45" spans="1:16" x14ac:dyDescent="0.25">
      <c r="A45" s="212">
        <v>5</v>
      </c>
      <c r="B45" s="75" t="s">
        <v>247</v>
      </c>
      <c r="C45" s="76">
        <v>2</v>
      </c>
      <c r="D45" s="193"/>
      <c r="G45" s="222" t="s">
        <v>451</v>
      </c>
      <c r="H45" s="38" t="s">
        <v>257</v>
      </c>
      <c r="I45" s="44">
        <v>3</v>
      </c>
      <c r="M45" s="31"/>
    </row>
    <row r="46" spans="1:16" ht="15" customHeight="1" x14ac:dyDescent="0.25">
      <c r="A46" s="213">
        <v>6</v>
      </c>
      <c r="B46" s="75" t="s">
        <v>249</v>
      </c>
      <c r="C46" s="76">
        <v>2</v>
      </c>
      <c r="D46" s="538" t="s">
        <v>40</v>
      </c>
      <c r="G46" s="222" t="s">
        <v>452</v>
      </c>
      <c r="H46" s="38" t="s">
        <v>258</v>
      </c>
      <c r="I46" s="44">
        <v>3</v>
      </c>
      <c r="M46" s="31"/>
    </row>
    <row r="47" spans="1:16" x14ac:dyDescent="0.25">
      <c r="A47" s="213">
        <v>7</v>
      </c>
      <c r="B47" s="75" t="s">
        <v>437</v>
      </c>
      <c r="C47" s="102">
        <v>2</v>
      </c>
      <c r="D47" s="538"/>
      <c r="G47" s="222" t="s">
        <v>457</v>
      </c>
      <c r="H47" s="38" t="s">
        <v>259</v>
      </c>
      <c r="I47" s="44">
        <v>3</v>
      </c>
      <c r="M47" s="31"/>
    </row>
    <row r="48" spans="1:16" x14ac:dyDescent="0.25">
      <c r="A48" s="213">
        <v>8</v>
      </c>
      <c r="B48" s="256" t="s">
        <v>456</v>
      </c>
      <c r="C48" s="76">
        <v>2</v>
      </c>
      <c r="D48" s="538"/>
      <c r="G48" s="222" t="s">
        <v>458</v>
      </c>
      <c r="H48" s="38" t="s">
        <v>260</v>
      </c>
      <c r="I48" s="44">
        <v>3</v>
      </c>
      <c r="M48" s="31"/>
    </row>
    <row r="49" spans="1:13" x14ac:dyDescent="0.25">
      <c r="A49" s="213">
        <v>9</v>
      </c>
      <c r="B49" s="75" t="s">
        <v>245</v>
      </c>
      <c r="C49" s="102">
        <v>3</v>
      </c>
      <c r="D49" s="538"/>
      <c r="G49" s="222" t="s">
        <v>459</v>
      </c>
      <c r="H49" s="38" t="s">
        <v>261</v>
      </c>
      <c r="I49" s="44">
        <v>3</v>
      </c>
      <c r="M49" s="31"/>
    </row>
    <row r="50" spans="1:13" x14ac:dyDescent="0.25">
      <c r="A50" s="213">
        <v>10</v>
      </c>
      <c r="B50" s="75" t="s">
        <v>250</v>
      </c>
      <c r="C50" s="76">
        <v>3</v>
      </c>
      <c r="D50" s="538"/>
      <c r="G50" s="222" t="s">
        <v>460</v>
      </c>
      <c r="H50" s="38" t="s">
        <v>262</v>
      </c>
      <c r="I50" s="44">
        <v>3</v>
      </c>
      <c r="M50" s="31"/>
    </row>
    <row r="51" spans="1:13" x14ac:dyDescent="0.25">
      <c r="A51" s="213">
        <v>12</v>
      </c>
      <c r="B51" s="75" t="s">
        <v>4</v>
      </c>
      <c r="C51" s="76">
        <v>6</v>
      </c>
      <c r="D51" s="538"/>
      <c r="G51" s="222" t="s">
        <v>461</v>
      </c>
      <c r="H51" s="38" t="s">
        <v>263</v>
      </c>
      <c r="I51" s="44">
        <v>3</v>
      </c>
      <c r="M51" s="31"/>
    </row>
    <row r="52" spans="1:13" x14ac:dyDescent="0.25">
      <c r="A52" s="214">
        <v>13</v>
      </c>
      <c r="B52" s="38" t="s">
        <v>73</v>
      </c>
      <c r="C52" s="44">
        <v>3</v>
      </c>
      <c r="D52" s="539" t="s">
        <v>72</v>
      </c>
      <c r="G52" s="222" t="s">
        <v>462</v>
      </c>
      <c r="H52" s="38" t="s">
        <v>264</v>
      </c>
      <c r="I52" s="44">
        <v>3</v>
      </c>
    </row>
    <row r="53" spans="1:13" x14ac:dyDescent="0.25">
      <c r="A53" s="214">
        <v>14</v>
      </c>
      <c r="B53" s="38" t="s">
        <v>74</v>
      </c>
      <c r="C53" s="44">
        <v>3</v>
      </c>
      <c r="D53" s="539"/>
      <c r="G53" s="222" t="s">
        <v>463</v>
      </c>
      <c r="H53" s="38" t="s">
        <v>265</v>
      </c>
      <c r="I53" s="44">
        <v>3</v>
      </c>
    </row>
    <row r="54" spans="1:13" ht="15" customHeight="1" x14ac:dyDescent="0.25">
      <c r="A54" s="214">
        <v>15</v>
      </c>
      <c r="B54" s="38" t="s">
        <v>75</v>
      </c>
      <c r="C54" s="44">
        <v>3</v>
      </c>
      <c r="D54" s="539"/>
      <c r="G54" s="222" t="s">
        <v>464</v>
      </c>
      <c r="H54" s="38" t="s">
        <v>266</v>
      </c>
      <c r="I54" s="44">
        <v>3</v>
      </c>
    </row>
    <row r="55" spans="1:13" x14ac:dyDescent="0.25">
      <c r="A55" s="214">
        <v>16</v>
      </c>
      <c r="B55" s="38" t="s">
        <v>251</v>
      </c>
      <c r="C55" s="44">
        <v>3</v>
      </c>
      <c r="D55" s="539"/>
      <c r="G55" s="222" t="s">
        <v>465</v>
      </c>
      <c r="H55" s="38" t="s">
        <v>267</v>
      </c>
      <c r="I55" s="44">
        <v>3</v>
      </c>
    </row>
    <row r="56" spans="1:13" x14ac:dyDescent="0.25">
      <c r="A56" s="214">
        <v>17</v>
      </c>
      <c r="B56" s="38" t="s">
        <v>252</v>
      </c>
      <c r="C56" s="44">
        <v>3</v>
      </c>
      <c r="D56" s="539"/>
      <c r="E56" s="25">
        <f>SUM(C52:C56)</f>
        <v>15</v>
      </c>
      <c r="G56" s="222" t="s">
        <v>466</v>
      </c>
      <c r="H56" s="38" t="s">
        <v>268</v>
      </c>
      <c r="I56" s="44">
        <v>3</v>
      </c>
    </row>
    <row r="57" spans="1:13" x14ac:dyDescent="0.25">
      <c r="A57" s="530" t="s">
        <v>38</v>
      </c>
      <c r="B57" s="530"/>
      <c r="C57" s="45">
        <f>SUM(C41:C56)</f>
        <v>43</v>
      </c>
      <c r="D57" s="540"/>
      <c r="G57" s="222" t="s">
        <v>467</v>
      </c>
      <c r="H57" s="38" t="s">
        <v>269</v>
      </c>
      <c r="I57" s="44">
        <v>3</v>
      </c>
    </row>
    <row r="58" spans="1:13" x14ac:dyDescent="0.25">
      <c r="A58" s="13"/>
      <c r="C58" s="13"/>
      <c r="D58" s="11"/>
      <c r="G58" s="222" t="s">
        <v>468</v>
      </c>
      <c r="H58" s="38" t="s">
        <v>270</v>
      </c>
      <c r="I58" s="44">
        <v>3</v>
      </c>
    </row>
    <row r="59" spans="1:13" x14ac:dyDescent="0.25">
      <c r="A59" s="13"/>
      <c r="C59" s="13"/>
      <c r="D59" s="13"/>
      <c r="G59" s="222" t="s">
        <v>469</v>
      </c>
      <c r="H59" s="38" t="s">
        <v>271</v>
      </c>
      <c r="I59" s="44">
        <v>3</v>
      </c>
    </row>
    <row r="60" spans="1:13" x14ac:dyDescent="0.25">
      <c r="G60" s="222" t="s">
        <v>470</v>
      </c>
      <c r="H60" s="38" t="s">
        <v>272</v>
      </c>
      <c r="I60" s="44">
        <v>3</v>
      </c>
    </row>
    <row r="61" spans="1:13" x14ac:dyDescent="0.25">
      <c r="B61" s="216"/>
      <c r="C61" s="217"/>
      <c r="G61" s="222" t="s">
        <v>471</v>
      </c>
      <c r="H61" s="38" t="s">
        <v>273</v>
      </c>
      <c r="I61" s="44">
        <v>3</v>
      </c>
    </row>
    <row r="62" spans="1:13" x14ac:dyDescent="0.25">
      <c r="B62" s="216"/>
      <c r="C62" s="217"/>
      <c r="G62" s="222" t="s">
        <v>472</v>
      </c>
      <c r="H62" s="38" t="s">
        <v>274</v>
      </c>
      <c r="I62" s="44">
        <v>3</v>
      </c>
    </row>
    <row r="63" spans="1:13" x14ac:dyDescent="0.25">
      <c r="G63" s="222" t="s">
        <v>473</v>
      </c>
      <c r="H63" s="38" t="s">
        <v>275</v>
      </c>
      <c r="I63" s="44">
        <v>3</v>
      </c>
    </row>
    <row r="64" spans="1:13" x14ac:dyDescent="0.25">
      <c r="H64" s="45" t="s">
        <v>85</v>
      </c>
      <c r="I64" s="45">
        <f>SUM(I41:I63)</f>
        <v>69</v>
      </c>
    </row>
    <row r="65" spans="8:9" x14ac:dyDescent="0.25">
      <c r="H65" s="43" t="s">
        <v>84</v>
      </c>
      <c r="I65" s="43">
        <v>15</v>
      </c>
    </row>
  </sheetData>
  <mergeCells count="8">
    <mergeCell ref="A57:B57"/>
    <mergeCell ref="M4:N4"/>
    <mergeCell ref="A1:J1"/>
    <mergeCell ref="B37:E37"/>
    <mergeCell ref="B38:E38"/>
    <mergeCell ref="D41:D44"/>
    <mergeCell ref="D46:D51"/>
    <mergeCell ref="D52:D57"/>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A22" zoomScale="70" zoomScaleNormal="70" workbookViewId="0">
      <selection activeCell="M9" sqref="M9"/>
    </sheetView>
  </sheetViews>
  <sheetFormatPr defaultColWidth="10.28515625" defaultRowHeight="20.25" x14ac:dyDescent="0.25"/>
  <cols>
    <col min="1" max="1" width="34" style="47" bestFit="1" customWidth="1"/>
    <col min="2" max="4" width="7.28515625" style="46" customWidth="1"/>
    <col min="5" max="5" width="51.7109375" style="47" bestFit="1" customWidth="1"/>
    <col min="6" max="6" width="9.85546875" style="46" customWidth="1"/>
    <col min="7" max="7" width="37.28515625" style="47" bestFit="1" customWidth="1"/>
    <col min="8" max="8" width="8.28515625" style="46" customWidth="1"/>
    <col min="9" max="9" width="32" style="47" bestFit="1" customWidth="1"/>
    <col min="10" max="10" width="7" style="46" customWidth="1"/>
    <col min="11" max="11" width="41.42578125" style="47" bestFit="1" customWidth="1"/>
    <col min="12" max="12" width="8" style="46" customWidth="1"/>
    <col min="13" max="13" width="48.28515625" style="47" bestFit="1" customWidth="1"/>
    <col min="14" max="14" width="6.85546875" style="46" customWidth="1"/>
    <col min="15" max="15" width="45.42578125" style="47" bestFit="1" customWidth="1"/>
    <col min="16" max="16" width="6.7109375" style="46" customWidth="1"/>
    <col min="17" max="17" width="27.85546875" style="47" customWidth="1"/>
    <col min="18" max="18" width="10.28515625" style="46"/>
    <col min="19" max="16384" width="10.28515625" style="47"/>
  </cols>
  <sheetData>
    <row r="1" spans="1:20" ht="35.25" customHeight="1" x14ac:dyDescent="0.25">
      <c r="A1" s="541" t="s">
        <v>42</v>
      </c>
      <c r="B1" s="541"/>
      <c r="C1" s="541"/>
      <c r="D1" s="541"/>
      <c r="E1" s="541"/>
      <c r="F1" s="541"/>
      <c r="G1" s="541"/>
      <c r="H1" s="541"/>
      <c r="I1" s="541"/>
      <c r="J1" s="541"/>
      <c r="K1" s="541"/>
      <c r="L1" s="541"/>
      <c r="M1" s="541"/>
      <c r="N1" s="541"/>
      <c r="O1" s="541"/>
      <c r="P1" s="541"/>
      <c r="Q1" s="541"/>
    </row>
    <row r="2" spans="1:20" ht="18" customHeight="1" x14ac:dyDescent="0.25"/>
    <row r="3" spans="1:20" ht="31.5" customHeight="1" x14ac:dyDescent="0.25">
      <c r="A3" s="41" t="s">
        <v>43</v>
      </c>
      <c r="B3" s="41"/>
      <c r="C3" s="41" t="s">
        <v>525</v>
      </c>
      <c r="D3" s="41" t="s">
        <v>524</v>
      </c>
      <c r="E3" s="41" t="s">
        <v>44</v>
      </c>
      <c r="F3" s="42"/>
      <c r="G3" s="41" t="s">
        <v>45</v>
      </c>
      <c r="H3" s="41"/>
      <c r="I3" s="41" t="s">
        <v>46</v>
      </c>
      <c r="J3" s="41"/>
      <c r="K3" s="41" t="s">
        <v>47</v>
      </c>
      <c r="L3" s="41"/>
      <c r="M3" s="41" t="s">
        <v>48</v>
      </c>
      <c r="N3" s="41"/>
      <c r="O3" s="41" t="s">
        <v>49</v>
      </c>
      <c r="P3" s="41"/>
      <c r="Q3" s="41" t="s">
        <v>50</v>
      </c>
      <c r="R3" s="41"/>
    </row>
    <row r="4" spans="1:20" ht="31.5" customHeight="1" x14ac:dyDescent="0.25">
      <c r="A4" s="219" t="s">
        <v>2</v>
      </c>
      <c r="B4" s="198">
        <v>2</v>
      </c>
      <c r="C4" s="198"/>
      <c r="D4" s="198"/>
      <c r="E4" s="220" t="s">
        <v>455</v>
      </c>
      <c r="F4" s="198">
        <v>2</v>
      </c>
      <c r="G4" s="245" t="s">
        <v>246</v>
      </c>
      <c r="H4" s="198">
        <v>2</v>
      </c>
      <c r="I4" s="246" t="s">
        <v>283</v>
      </c>
      <c r="J4" s="199">
        <v>2</v>
      </c>
      <c r="K4" s="252" t="s">
        <v>210</v>
      </c>
      <c r="L4" s="208">
        <v>4</v>
      </c>
      <c r="M4" s="248" t="s">
        <v>377</v>
      </c>
      <c r="N4" s="200">
        <v>3</v>
      </c>
      <c r="O4" s="340" t="s">
        <v>523</v>
      </c>
      <c r="P4" s="200">
        <v>2</v>
      </c>
      <c r="Q4" s="201" t="s">
        <v>204</v>
      </c>
      <c r="R4" s="202">
        <v>3</v>
      </c>
    </row>
    <row r="5" spans="1:20" ht="31.5" customHeight="1" x14ac:dyDescent="0.25">
      <c r="A5" s="219" t="s">
        <v>202</v>
      </c>
      <c r="B5" s="198">
        <v>2</v>
      </c>
      <c r="C5" s="198"/>
      <c r="D5" s="198"/>
      <c r="E5" s="245" t="s">
        <v>201</v>
      </c>
      <c r="F5" s="198">
        <v>2</v>
      </c>
      <c r="G5" s="246" t="s">
        <v>249</v>
      </c>
      <c r="H5" s="199">
        <v>2</v>
      </c>
      <c r="I5" s="248" t="s">
        <v>365</v>
      </c>
      <c r="J5" s="200">
        <v>3</v>
      </c>
      <c r="K5" s="248" t="s">
        <v>322</v>
      </c>
      <c r="L5" s="200">
        <v>4</v>
      </c>
      <c r="M5" s="249" t="s">
        <v>382</v>
      </c>
      <c r="N5" s="242">
        <v>3</v>
      </c>
      <c r="O5" s="248" t="s">
        <v>499</v>
      </c>
      <c r="P5" s="200">
        <v>3</v>
      </c>
      <c r="Q5" s="246" t="s">
        <v>4</v>
      </c>
      <c r="R5" s="199">
        <v>6</v>
      </c>
    </row>
    <row r="6" spans="1:20" s="48" customFormat="1" ht="31.5" customHeight="1" x14ac:dyDescent="0.25">
      <c r="A6" s="223" t="s">
        <v>483</v>
      </c>
      <c r="B6" s="199">
        <v>2</v>
      </c>
      <c r="C6" s="199"/>
      <c r="D6" s="199"/>
      <c r="E6" s="245" t="s">
        <v>493</v>
      </c>
      <c r="F6" s="198">
        <v>2</v>
      </c>
      <c r="G6" s="249" t="s">
        <v>494</v>
      </c>
      <c r="H6" s="242">
        <v>4</v>
      </c>
      <c r="I6" s="247" t="s">
        <v>347</v>
      </c>
      <c r="J6" s="203">
        <v>3</v>
      </c>
      <c r="K6" s="224" t="s">
        <v>485</v>
      </c>
      <c r="L6" s="203">
        <v>3</v>
      </c>
      <c r="M6" s="246" t="s">
        <v>250</v>
      </c>
      <c r="N6" s="199">
        <v>3</v>
      </c>
      <c r="O6" s="252" t="s">
        <v>434</v>
      </c>
      <c r="P6" s="208">
        <v>3</v>
      </c>
      <c r="Q6" s="179"/>
      <c r="R6" s="179"/>
    </row>
    <row r="7" spans="1:20" s="48" customFormat="1" ht="31.5" customHeight="1" x14ac:dyDescent="0.25">
      <c r="A7" s="224" t="s">
        <v>430</v>
      </c>
      <c r="B7" s="203">
        <v>3</v>
      </c>
      <c r="C7" s="203"/>
      <c r="D7" s="203"/>
      <c r="E7" s="247" t="s">
        <v>319</v>
      </c>
      <c r="F7" s="203">
        <v>4</v>
      </c>
      <c r="G7" s="247" t="s">
        <v>235</v>
      </c>
      <c r="H7" s="203">
        <v>3</v>
      </c>
      <c r="I7" s="247" t="s">
        <v>495</v>
      </c>
      <c r="J7" s="203">
        <v>3</v>
      </c>
      <c r="K7" s="247" t="s">
        <v>400</v>
      </c>
      <c r="L7" s="203">
        <v>3</v>
      </c>
      <c r="M7" s="253" t="s">
        <v>496</v>
      </c>
      <c r="N7" s="205">
        <v>3</v>
      </c>
      <c r="O7" s="252" t="s">
        <v>245</v>
      </c>
      <c r="P7" s="208">
        <v>3</v>
      </c>
      <c r="Q7" s="179"/>
      <c r="R7" s="179"/>
    </row>
    <row r="8" spans="1:20" s="48" customFormat="1" ht="31.5" customHeight="1" x14ac:dyDescent="0.25">
      <c r="A8" s="224" t="s">
        <v>234</v>
      </c>
      <c r="B8" s="203">
        <v>3</v>
      </c>
      <c r="C8" s="203"/>
      <c r="D8" s="203"/>
      <c r="E8" s="247" t="s">
        <v>361</v>
      </c>
      <c r="F8" s="203">
        <v>3</v>
      </c>
      <c r="G8" s="247" t="s">
        <v>344</v>
      </c>
      <c r="H8" s="203">
        <v>3</v>
      </c>
      <c r="I8" s="249" t="s">
        <v>356</v>
      </c>
      <c r="J8" s="242">
        <v>4</v>
      </c>
      <c r="K8" s="241" t="s">
        <v>484</v>
      </c>
      <c r="L8" s="200">
        <v>3</v>
      </c>
      <c r="M8" s="253" t="s">
        <v>497</v>
      </c>
      <c r="N8" s="205">
        <v>3</v>
      </c>
      <c r="O8" s="252" t="s">
        <v>321</v>
      </c>
      <c r="P8" s="208">
        <v>3</v>
      </c>
      <c r="Q8" s="206"/>
      <c r="R8" s="207"/>
    </row>
    <row r="9" spans="1:20" s="48" customFormat="1" ht="31.5" customHeight="1" x14ac:dyDescent="0.25">
      <c r="A9" s="224" t="s">
        <v>214</v>
      </c>
      <c r="B9" s="203">
        <v>4</v>
      </c>
      <c r="C9" s="203">
        <v>3</v>
      </c>
      <c r="D9" s="203">
        <v>1</v>
      </c>
      <c r="E9" s="247" t="s">
        <v>236</v>
      </c>
      <c r="F9" s="203">
        <v>3</v>
      </c>
      <c r="G9" s="248" t="s">
        <v>352</v>
      </c>
      <c r="H9" s="200">
        <v>4</v>
      </c>
      <c r="I9" s="251" t="s">
        <v>435</v>
      </c>
      <c r="J9" s="208">
        <v>3</v>
      </c>
      <c r="K9" s="248" t="s">
        <v>432</v>
      </c>
      <c r="L9" s="200">
        <v>3</v>
      </c>
      <c r="M9" s="253" t="s">
        <v>498</v>
      </c>
      <c r="N9" s="205">
        <v>3</v>
      </c>
      <c r="O9" s="253" t="s">
        <v>496</v>
      </c>
      <c r="P9" s="205">
        <v>3</v>
      </c>
      <c r="Q9" s="196"/>
      <c r="R9" s="196"/>
    </row>
    <row r="10" spans="1:20" s="48" customFormat="1" ht="31.5" customHeight="1" x14ac:dyDescent="0.25">
      <c r="A10" s="224" t="s">
        <v>431</v>
      </c>
      <c r="B10" s="203">
        <v>4</v>
      </c>
      <c r="C10" s="203">
        <v>3</v>
      </c>
      <c r="D10" s="203">
        <v>1</v>
      </c>
      <c r="E10" s="248" t="s">
        <v>244</v>
      </c>
      <c r="F10" s="200">
        <v>4</v>
      </c>
      <c r="G10" s="250" t="s">
        <v>429</v>
      </c>
      <c r="H10" s="202">
        <v>2</v>
      </c>
      <c r="I10" s="179"/>
      <c r="J10" s="179"/>
      <c r="K10" s="243"/>
      <c r="L10" s="207"/>
      <c r="M10" s="204"/>
      <c r="N10" s="204"/>
      <c r="O10" s="253" t="s">
        <v>497</v>
      </c>
      <c r="P10" s="205">
        <v>3</v>
      </c>
      <c r="Q10" s="196"/>
      <c r="R10" s="197"/>
    </row>
    <row r="11" spans="1:20" s="48" customFormat="1" ht="31.5" customHeight="1" x14ac:dyDescent="0.25">
      <c r="A11" s="243"/>
      <c r="B11" s="207"/>
      <c r="C11" s="207"/>
      <c r="D11" s="207"/>
      <c r="E11" s="243"/>
      <c r="F11" s="207"/>
      <c r="G11" s="244"/>
      <c r="H11" s="207"/>
      <c r="I11" s="204"/>
      <c r="J11" s="204"/>
      <c r="K11" s="243"/>
      <c r="L11" s="207"/>
      <c r="M11" s="204"/>
      <c r="N11" s="204"/>
      <c r="O11" s="204"/>
      <c r="P11" s="204"/>
      <c r="Q11" s="196"/>
      <c r="R11" s="197"/>
    </row>
    <row r="12" spans="1:20" s="48" customFormat="1" ht="31.5" customHeight="1" x14ac:dyDescent="0.25">
      <c r="A12" s="243"/>
      <c r="B12" s="207"/>
      <c r="C12" s="207"/>
      <c r="D12" s="207"/>
      <c r="E12" s="243"/>
      <c r="F12" s="207"/>
      <c r="G12" s="179"/>
      <c r="H12" s="179"/>
      <c r="I12" s="204"/>
      <c r="J12" s="204"/>
      <c r="K12" s="204"/>
      <c r="L12" s="204"/>
      <c r="M12" s="206"/>
      <c r="N12" s="207"/>
      <c r="O12" s="204"/>
      <c r="P12" s="204"/>
      <c r="Q12" s="196"/>
      <c r="R12" s="197"/>
    </row>
    <row r="13" spans="1:20" s="48" customFormat="1" ht="31.5" customHeight="1" x14ac:dyDescent="0.25">
      <c r="A13" s="196"/>
      <c r="B13" s="197"/>
      <c r="C13" s="197"/>
      <c r="D13" s="197"/>
      <c r="E13" s="196"/>
      <c r="F13" s="196"/>
      <c r="G13" s="196"/>
      <c r="H13" s="197"/>
      <c r="I13" s="196"/>
      <c r="J13" s="197"/>
      <c r="K13" s="196"/>
      <c r="L13" s="197"/>
      <c r="M13" s="196"/>
      <c r="N13" s="197"/>
      <c r="O13" s="196"/>
      <c r="P13" s="197"/>
      <c r="Q13" s="196"/>
      <c r="R13" s="197"/>
    </row>
    <row r="14" spans="1:20" s="69" customFormat="1" ht="31.5" customHeight="1" x14ac:dyDescent="0.25">
      <c r="A14" s="186"/>
      <c r="B14" s="187">
        <f>SUM(B4:B13)</f>
        <v>20</v>
      </c>
      <c r="C14" s="187"/>
      <c r="D14" s="187"/>
      <c r="E14" s="188"/>
      <c r="F14" s="187">
        <f>SUM(F4:F13)</f>
        <v>20</v>
      </c>
      <c r="G14" s="189"/>
      <c r="H14" s="187">
        <f>SUM(H4:H11)</f>
        <v>20</v>
      </c>
      <c r="I14" s="188"/>
      <c r="J14" s="187">
        <f>SUM(J4:J13)</f>
        <v>18</v>
      </c>
      <c r="K14" s="190"/>
      <c r="L14" s="191">
        <f>SUM(L4:L13)</f>
        <v>20</v>
      </c>
      <c r="M14" s="190"/>
      <c r="N14" s="191">
        <f>SUM(N4:N12)</f>
        <v>18</v>
      </c>
      <c r="O14" s="190"/>
      <c r="P14" s="191">
        <f>SUM(P4:P10)</f>
        <v>20</v>
      </c>
      <c r="Q14" s="192"/>
      <c r="R14" s="187">
        <v>9</v>
      </c>
      <c r="T14" s="69">
        <f>B14+F14+H14+J14+L14+N14+P14+R14</f>
        <v>145</v>
      </c>
    </row>
    <row r="15" spans="1:20" ht="31.5" customHeight="1" x14ac:dyDescent="0.25">
      <c r="B15" s="47"/>
      <c r="C15" s="47"/>
      <c r="D15" s="47"/>
      <c r="F15" s="47"/>
      <c r="H15" s="47"/>
      <c r="J15" s="47"/>
      <c r="L15" s="47"/>
      <c r="N15" s="47"/>
      <c r="P15" s="47"/>
      <c r="R15" s="47"/>
    </row>
    <row r="16" spans="1:20" x14ac:dyDescent="0.25">
      <c r="B16" s="53"/>
      <c r="C16" s="53"/>
      <c r="D16" s="53"/>
      <c r="G16" s="50"/>
      <c r="H16" s="53"/>
      <c r="I16" s="49"/>
      <c r="J16" s="54"/>
      <c r="K16" s="51"/>
      <c r="L16" s="51"/>
      <c r="M16" s="51"/>
      <c r="N16" s="55"/>
      <c r="O16" s="51"/>
      <c r="P16" s="51"/>
      <c r="Q16" s="52"/>
    </row>
    <row r="17" spans="2:15" x14ac:dyDescent="0.25">
      <c r="I17" s="70"/>
    </row>
    <row r="18" spans="2:15" x14ac:dyDescent="0.25">
      <c r="I18" s="70"/>
    </row>
    <row r="19" spans="2:15" x14ac:dyDescent="0.25">
      <c r="B19" s="542" t="s">
        <v>51</v>
      </c>
      <c r="C19" s="542"/>
      <c r="D19" s="542"/>
      <c r="E19" s="542"/>
      <c r="I19" s="86">
        <f>41/58</f>
        <v>0.7068965517241379</v>
      </c>
      <c r="K19" s="47">
        <f>6/58</f>
        <v>0.10344827586206896</v>
      </c>
      <c r="M19" s="47">
        <f>6/58</f>
        <v>0.10344827586206896</v>
      </c>
    </row>
    <row r="20" spans="2:15" x14ac:dyDescent="0.25">
      <c r="B20" s="56"/>
      <c r="C20" s="236"/>
      <c r="D20" s="236"/>
      <c r="E20" s="107"/>
      <c r="I20" s="70"/>
    </row>
    <row r="21" spans="2:15" x14ac:dyDescent="0.25">
      <c r="B21" s="57"/>
      <c r="C21" s="57"/>
      <c r="D21" s="57"/>
      <c r="E21" s="58"/>
      <c r="F21" s="57" t="s">
        <v>1</v>
      </c>
      <c r="G21" s="57" t="s">
        <v>52</v>
      </c>
    </row>
    <row r="22" spans="2:15" ht="21" thickBot="1" x14ac:dyDescent="0.3">
      <c r="B22" s="59"/>
      <c r="C22" s="59"/>
      <c r="D22" s="59"/>
      <c r="E22" s="71" t="s">
        <v>53</v>
      </c>
      <c r="F22" s="72">
        <f>SUM(B14,F14,H14,J14,L14,N14,P14,R14)</f>
        <v>145</v>
      </c>
      <c r="G22" s="73" t="s">
        <v>442</v>
      </c>
      <c r="J22" s="60"/>
      <c r="K22" s="40" t="s">
        <v>54</v>
      </c>
      <c r="L22" s="25"/>
      <c r="M22" s="215" t="s">
        <v>71</v>
      </c>
      <c r="N22" s="215" t="s">
        <v>1</v>
      </c>
      <c r="O22" s="43" t="s">
        <v>438</v>
      </c>
    </row>
    <row r="23" spans="2:15" ht="21" thickBot="1" x14ac:dyDescent="0.3">
      <c r="B23" s="543" t="s">
        <v>55</v>
      </c>
      <c r="C23" s="237"/>
      <c r="D23" s="237"/>
      <c r="E23" s="62" t="s">
        <v>56</v>
      </c>
      <c r="F23" s="60">
        <v>10</v>
      </c>
      <c r="G23" s="62" t="s">
        <v>443</v>
      </c>
      <c r="H23" s="180">
        <f>5/58</f>
        <v>8.6206896551724144E-2</v>
      </c>
      <c r="J23" s="63"/>
      <c r="K23" s="40" t="s">
        <v>57</v>
      </c>
      <c r="L23" s="222" t="s">
        <v>316</v>
      </c>
      <c r="M23" s="254" t="s">
        <v>500</v>
      </c>
      <c r="N23" s="44">
        <v>3</v>
      </c>
      <c r="O23" s="257">
        <v>6</v>
      </c>
    </row>
    <row r="24" spans="2:15" ht="21" thickBot="1" x14ac:dyDescent="0.3">
      <c r="B24" s="543"/>
      <c r="C24" s="237"/>
      <c r="D24" s="237"/>
      <c r="E24" s="64" t="s">
        <v>66</v>
      </c>
      <c r="F24" s="63">
        <v>17</v>
      </c>
      <c r="G24" s="64" t="s">
        <v>444</v>
      </c>
      <c r="H24" s="180">
        <f>6/58</f>
        <v>0.10344827586206896</v>
      </c>
      <c r="J24" s="65"/>
      <c r="K24" s="40" t="s">
        <v>58</v>
      </c>
      <c r="L24" s="222" t="s">
        <v>439</v>
      </c>
      <c r="M24" s="255" t="s">
        <v>501</v>
      </c>
      <c r="N24" s="44">
        <v>3</v>
      </c>
      <c r="O24" s="257">
        <v>6</v>
      </c>
    </row>
    <row r="25" spans="2:15" ht="34.5" customHeight="1" thickBot="1" x14ac:dyDescent="0.3">
      <c r="B25" s="543"/>
      <c r="C25" s="237"/>
      <c r="D25" s="237"/>
      <c r="E25" s="40"/>
      <c r="F25" s="59"/>
      <c r="G25" s="40"/>
      <c r="J25" s="66"/>
      <c r="K25" s="40" t="s">
        <v>59</v>
      </c>
      <c r="L25" s="222" t="s">
        <v>440</v>
      </c>
      <c r="M25" s="255" t="s">
        <v>502</v>
      </c>
      <c r="N25" s="44">
        <v>3</v>
      </c>
      <c r="O25" s="218">
        <v>7</v>
      </c>
    </row>
    <row r="26" spans="2:15" ht="21" thickBot="1" x14ac:dyDescent="0.3">
      <c r="B26" s="544"/>
      <c r="C26" s="238"/>
      <c r="D26" s="238"/>
      <c r="E26" s="40" t="s">
        <v>60</v>
      </c>
      <c r="F26" s="59">
        <f>F22-F23-F24-F27</f>
        <v>103</v>
      </c>
      <c r="G26" s="40" t="s">
        <v>492</v>
      </c>
      <c r="H26" s="46">
        <f>42/58</f>
        <v>0.72413793103448276</v>
      </c>
      <c r="J26" s="67"/>
      <c r="K26" s="40" t="s">
        <v>61</v>
      </c>
      <c r="L26" s="222" t="s">
        <v>441</v>
      </c>
      <c r="M26" s="255" t="s">
        <v>503</v>
      </c>
      <c r="N26" s="44">
        <v>3</v>
      </c>
      <c r="O26" s="218">
        <v>7</v>
      </c>
    </row>
    <row r="27" spans="2:15" ht="20.25" customHeight="1" thickBot="1" x14ac:dyDescent="0.3">
      <c r="B27" s="545"/>
      <c r="C27" s="239"/>
      <c r="D27" s="239"/>
      <c r="E27" s="40" t="s">
        <v>62</v>
      </c>
      <c r="F27" s="59">
        <v>15</v>
      </c>
      <c r="G27" s="40" t="s">
        <v>443</v>
      </c>
      <c r="H27" s="180">
        <f>5/58</f>
        <v>8.6206896551724144E-2</v>
      </c>
      <c r="J27" s="185"/>
      <c r="K27" s="40" t="s">
        <v>63</v>
      </c>
      <c r="L27" s="222" t="s">
        <v>451</v>
      </c>
      <c r="M27" s="255" t="s">
        <v>504</v>
      </c>
      <c r="N27" s="44">
        <v>3</v>
      </c>
      <c r="O27" s="218">
        <v>6</v>
      </c>
    </row>
    <row r="28" spans="2:15" ht="21" thickBot="1" x14ac:dyDescent="0.3">
      <c r="B28" s="546"/>
      <c r="C28" s="240"/>
      <c r="D28" s="240"/>
      <c r="E28" s="71" t="s">
        <v>70</v>
      </c>
      <c r="F28" s="72">
        <f>SUM(F23:F27)</f>
        <v>145</v>
      </c>
      <c r="G28" s="71" t="s">
        <v>442</v>
      </c>
      <c r="H28" s="180">
        <f>SUM(H23:H27)</f>
        <v>1</v>
      </c>
      <c r="L28" s="222" t="s">
        <v>452</v>
      </c>
      <c r="M28" s="255" t="s">
        <v>505</v>
      </c>
      <c r="N28" s="44">
        <v>3</v>
      </c>
      <c r="O28" s="218">
        <v>6</v>
      </c>
    </row>
    <row r="29" spans="2:15" ht="21" thickBot="1" x14ac:dyDescent="0.3">
      <c r="B29" s="61"/>
      <c r="C29" s="61"/>
      <c r="D29" s="61"/>
      <c r="E29" s="181"/>
      <c r="F29" s="54"/>
      <c r="G29" s="181"/>
      <c r="L29" s="222" t="s">
        <v>457</v>
      </c>
      <c r="M29" s="255" t="s">
        <v>506</v>
      </c>
      <c r="N29" s="44">
        <v>3</v>
      </c>
      <c r="O29" s="218">
        <v>7</v>
      </c>
    </row>
    <row r="30" spans="2:15" ht="21" thickBot="1" x14ac:dyDescent="0.3">
      <c r="L30" s="222" t="s">
        <v>458</v>
      </c>
      <c r="M30" s="255" t="s">
        <v>507</v>
      </c>
      <c r="N30" s="44">
        <v>3</v>
      </c>
      <c r="O30" s="218">
        <v>6</v>
      </c>
    </row>
    <row r="31" spans="2:15" ht="64.5" customHeight="1" thickBot="1" x14ac:dyDescent="0.3">
      <c r="B31" s="547" t="s">
        <v>486</v>
      </c>
      <c r="C31" s="547"/>
      <c r="D31" s="547"/>
      <c r="E31" s="547"/>
      <c r="F31" s="547"/>
      <c r="G31" s="547"/>
      <c r="H31" s="184"/>
      <c r="I31" s="228"/>
      <c r="L31" s="222" t="s">
        <v>459</v>
      </c>
      <c r="M31" s="255" t="s">
        <v>508</v>
      </c>
      <c r="N31" s="44">
        <v>3</v>
      </c>
      <c r="O31" s="218">
        <v>6</v>
      </c>
    </row>
    <row r="32" spans="2:15" ht="63.75" thickBot="1" x14ac:dyDescent="0.3">
      <c r="B32" s="184" t="s">
        <v>0</v>
      </c>
      <c r="C32" s="184"/>
      <c r="D32" s="184"/>
      <c r="E32" s="184" t="s">
        <v>65</v>
      </c>
      <c r="F32" s="184" t="s">
        <v>488</v>
      </c>
      <c r="G32" s="184" t="s">
        <v>37</v>
      </c>
      <c r="H32" s="184" t="s">
        <v>487</v>
      </c>
      <c r="I32" s="228" t="s">
        <v>490</v>
      </c>
      <c r="L32" s="222" t="s">
        <v>460</v>
      </c>
      <c r="M32" s="255" t="s">
        <v>509</v>
      </c>
      <c r="N32" s="44">
        <v>3</v>
      </c>
      <c r="O32" s="218">
        <v>7</v>
      </c>
    </row>
    <row r="33" spans="1:15" ht="21.75" thickBot="1" x14ac:dyDescent="0.3">
      <c r="A33" s="68"/>
      <c r="B33" s="229" t="s">
        <v>316</v>
      </c>
      <c r="C33" s="229"/>
      <c r="D33" s="229"/>
      <c r="E33" s="225" t="s">
        <v>210</v>
      </c>
      <c r="F33" s="226">
        <v>4</v>
      </c>
      <c r="G33" s="182" t="s">
        <v>491</v>
      </c>
      <c r="H33" s="184">
        <v>3</v>
      </c>
      <c r="I33" s="228">
        <v>5</v>
      </c>
      <c r="L33" s="222" t="s">
        <v>461</v>
      </c>
      <c r="M33" s="255" t="s">
        <v>510</v>
      </c>
      <c r="N33" s="44">
        <v>3</v>
      </c>
      <c r="O33" s="218">
        <v>7</v>
      </c>
    </row>
    <row r="34" spans="1:15" ht="21" thickBot="1" x14ac:dyDescent="0.3">
      <c r="A34" s="68"/>
      <c r="B34" s="229" t="s">
        <v>439</v>
      </c>
      <c r="C34" s="229"/>
      <c r="D34" s="229"/>
      <c r="E34" s="227" t="s">
        <v>435</v>
      </c>
      <c r="F34" s="226">
        <v>3</v>
      </c>
      <c r="G34" s="183" t="s">
        <v>489</v>
      </c>
      <c r="H34" s="183">
        <v>3</v>
      </c>
      <c r="I34" s="230">
        <v>4</v>
      </c>
      <c r="L34" s="222" t="s">
        <v>462</v>
      </c>
      <c r="M34" s="255" t="s">
        <v>511</v>
      </c>
      <c r="N34" s="44">
        <v>3</v>
      </c>
      <c r="O34" s="218">
        <v>6</v>
      </c>
    </row>
    <row r="35" spans="1:15" ht="21.75" thickBot="1" x14ac:dyDescent="0.3">
      <c r="A35" s="68"/>
      <c r="B35" s="229" t="s">
        <v>441</v>
      </c>
      <c r="C35" s="229"/>
      <c r="D35" s="229"/>
      <c r="E35" s="227" t="s">
        <v>434</v>
      </c>
      <c r="F35" s="226">
        <v>3</v>
      </c>
      <c r="G35" s="182" t="s">
        <v>489</v>
      </c>
      <c r="H35" s="184">
        <v>3</v>
      </c>
      <c r="I35" s="228">
        <v>3</v>
      </c>
      <c r="K35" s="68"/>
      <c r="L35" s="222" t="s">
        <v>463</v>
      </c>
      <c r="M35" s="255" t="s">
        <v>512</v>
      </c>
      <c r="N35" s="44">
        <v>3</v>
      </c>
      <c r="O35" s="218">
        <v>6</v>
      </c>
    </row>
    <row r="36" spans="1:15" ht="21.75" thickBot="1" x14ac:dyDescent="0.3">
      <c r="B36" s="229" t="s">
        <v>451</v>
      </c>
      <c r="C36" s="229"/>
      <c r="D36" s="229"/>
      <c r="E36" s="231" t="s">
        <v>321</v>
      </c>
      <c r="F36" s="232">
        <v>3</v>
      </c>
      <c r="G36" s="182" t="s">
        <v>489</v>
      </c>
      <c r="H36" s="184">
        <v>3</v>
      </c>
      <c r="I36" s="228">
        <v>6</v>
      </c>
      <c r="L36" s="222" t="s">
        <v>464</v>
      </c>
      <c r="M36" s="255" t="s">
        <v>513</v>
      </c>
      <c r="N36" s="44">
        <v>3</v>
      </c>
      <c r="O36" s="218">
        <v>7</v>
      </c>
    </row>
    <row r="37" spans="1:15" ht="21.75" thickBot="1" x14ac:dyDescent="0.3">
      <c r="B37" s="229" t="s">
        <v>452</v>
      </c>
      <c r="C37" s="229"/>
      <c r="D37" s="229"/>
      <c r="E37" s="233" t="s">
        <v>245</v>
      </c>
      <c r="F37" s="232">
        <v>3</v>
      </c>
      <c r="G37" s="182" t="s">
        <v>489</v>
      </c>
      <c r="H37" s="184">
        <v>3</v>
      </c>
      <c r="I37" s="228">
        <v>7</v>
      </c>
      <c r="L37" s="222" t="s">
        <v>465</v>
      </c>
      <c r="M37" s="255" t="s">
        <v>514</v>
      </c>
      <c r="N37" s="44">
        <v>3</v>
      </c>
      <c r="O37" s="218">
        <v>6</v>
      </c>
    </row>
    <row r="38" spans="1:15" ht="21.75" thickBot="1" x14ac:dyDescent="0.3">
      <c r="I38" s="228"/>
      <c r="L38" s="222" t="s">
        <v>466</v>
      </c>
      <c r="M38" s="255" t="s">
        <v>515</v>
      </c>
      <c r="N38" s="44">
        <v>3</v>
      </c>
      <c r="O38" s="218">
        <v>6</v>
      </c>
    </row>
    <row r="39" spans="1:15" ht="21.75" thickBot="1" x14ac:dyDescent="0.3">
      <c r="B39" s="184"/>
      <c r="C39" s="184"/>
      <c r="D39" s="184"/>
      <c r="E39" s="228"/>
      <c r="F39" s="184">
        <f>SUM(F33:F37)</f>
        <v>16</v>
      </c>
      <c r="G39" s="228"/>
      <c r="H39" s="184">
        <f>SUM(H33:H38)</f>
        <v>15</v>
      </c>
      <c r="I39" s="228"/>
      <c r="L39" s="222" t="s">
        <v>467</v>
      </c>
      <c r="M39" s="255" t="s">
        <v>516</v>
      </c>
      <c r="N39" s="44">
        <v>3</v>
      </c>
      <c r="O39" s="218">
        <v>7</v>
      </c>
    </row>
    <row r="40" spans="1:15" ht="21" thickBot="1" x14ac:dyDescent="0.3">
      <c r="L40" s="222" t="s">
        <v>468</v>
      </c>
      <c r="M40" s="255" t="s">
        <v>371</v>
      </c>
      <c r="N40" s="44">
        <v>3</v>
      </c>
      <c r="O40" s="218">
        <v>6</v>
      </c>
    </row>
    <row r="41" spans="1:15" ht="21" thickBot="1" x14ac:dyDescent="0.3">
      <c r="L41" s="222" t="s">
        <v>469</v>
      </c>
      <c r="M41" s="255" t="s">
        <v>238</v>
      </c>
      <c r="N41" s="44">
        <v>3</v>
      </c>
      <c r="O41" s="218">
        <v>6</v>
      </c>
    </row>
    <row r="42" spans="1:15" ht="21" thickBot="1" x14ac:dyDescent="0.3">
      <c r="L42" s="222" t="s">
        <v>470</v>
      </c>
      <c r="M42" s="255" t="s">
        <v>517</v>
      </c>
      <c r="N42" s="44">
        <v>3</v>
      </c>
      <c r="O42" s="218">
        <v>7</v>
      </c>
    </row>
    <row r="43" spans="1:15" ht="21" thickBot="1" x14ac:dyDescent="0.3">
      <c r="L43" s="222" t="s">
        <v>471</v>
      </c>
      <c r="M43" s="255" t="s">
        <v>518</v>
      </c>
      <c r="N43" s="44">
        <v>3</v>
      </c>
      <c r="O43" s="218">
        <v>6</v>
      </c>
    </row>
    <row r="44" spans="1:15" ht="21" thickBot="1" x14ac:dyDescent="0.3">
      <c r="L44" s="222" t="s">
        <v>472</v>
      </c>
      <c r="M44" s="255" t="s">
        <v>519</v>
      </c>
      <c r="N44" s="44">
        <v>3</v>
      </c>
      <c r="O44" s="218">
        <v>7</v>
      </c>
    </row>
    <row r="45" spans="1:15" ht="21" thickBot="1" x14ac:dyDescent="0.3">
      <c r="L45" s="222" t="s">
        <v>473</v>
      </c>
      <c r="M45" s="255" t="s">
        <v>520</v>
      </c>
      <c r="N45" s="44">
        <v>3</v>
      </c>
      <c r="O45" s="218">
        <v>7</v>
      </c>
    </row>
    <row r="46" spans="1:15" x14ac:dyDescent="0.25">
      <c r="L46" s="25"/>
      <c r="M46" s="45" t="s">
        <v>85</v>
      </c>
      <c r="N46" s="45">
        <f>SUM(N23:N45)</f>
        <v>69</v>
      </c>
      <c r="O46" s="218"/>
    </row>
    <row r="47" spans="1:15" x14ac:dyDescent="0.25">
      <c r="L47" s="25"/>
      <c r="M47" s="215" t="s">
        <v>84</v>
      </c>
      <c r="N47" s="215">
        <v>15</v>
      </c>
      <c r="O47" s="218"/>
    </row>
    <row r="50" spans="13:14" x14ac:dyDescent="0.25">
      <c r="M50" s="194"/>
      <c r="N50" s="195"/>
    </row>
  </sheetData>
  <mergeCells count="5">
    <mergeCell ref="A1:Q1"/>
    <mergeCell ref="B19:E19"/>
    <mergeCell ref="B23:B25"/>
    <mergeCell ref="B26:B28"/>
    <mergeCell ref="B31:G31"/>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L10" zoomScale="85" zoomScaleNormal="85" workbookViewId="0">
      <selection activeCell="R17" sqref="R17"/>
    </sheetView>
  </sheetViews>
  <sheetFormatPr defaultColWidth="10.28515625" defaultRowHeight="20.25" x14ac:dyDescent="0.25"/>
  <cols>
    <col min="1" max="1" width="34" style="47" bestFit="1" customWidth="1"/>
    <col min="2" max="2" width="7.28515625" style="46" customWidth="1"/>
    <col min="3" max="3" width="51.7109375" style="47" bestFit="1" customWidth="1"/>
    <col min="4" max="4" width="9.85546875" style="46" customWidth="1"/>
    <col min="5" max="5" width="37.28515625" style="47" bestFit="1" customWidth="1"/>
    <col min="6" max="6" width="8.28515625" style="46" customWidth="1"/>
    <col min="7" max="7" width="32" style="47" bestFit="1" customWidth="1"/>
    <col min="8" max="8" width="7" style="46" customWidth="1"/>
    <col min="9" max="9" width="41.42578125" style="47" bestFit="1" customWidth="1"/>
    <col min="10" max="10" width="8" style="46" customWidth="1"/>
    <col min="11" max="11" width="48.28515625" style="47" bestFit="1" customWidth="1"/>
    <col min="12" max="12" width="6.85546875" style="46" customWidth="1"/>
    <col min="13" max="13" width="45.42578125" style="47" bestFit="1" customWidth="1"/>
    <col min="14" max="14" width="6.7109375" style="46" customWidth="1"/>
    <col min="15" max="15" width="27.85546875" style="47" customWidth="1"/>
    <col min="16" max="16" width="10.28515625" style="46"/>
    <col min="17" max="16384" width="10.28515625" style="47"/>
  </cols>
  <sheetData>
    <row r="1" spans="1:16" ht="35.25" customHeight="1" x14ac:dyDescent="0.25">
      <c r="A1" s="541" t="s">
        <v>42</v>
      </c>
      <c r="B1" s="541"/>
      <c r="C1" s="541"/>
      <c r="D1" s="541"/>
      <c r="E1" s="541"/>
      <c r="F1" s="541"/>
      <c r="G1" s="541"/>
      <c r="H1" s="541"/>
      <c r="I1" s="541"/>
      <c r="J1" s="541"/>
      <c r="K1" s="541"/>
      <c r="L1" s="541"/>
      <c r="M1" s="541"/>
      <c r="N1" s="541"/>
      <c r="O1" s="541"/>
    </row>
    <row r="2" spans="1:16" ht="18" customHeight="1" x14ac:dyDescent="0.25"/>
    <row r="3" spans="1:16" ht="31.5" customHeight="1" x14ac:dyDescent="0.25">
      <c r="A3" s="41" t="s">
        <v>43</v>
      </c>
      <c r="B3" s="41"/>
      <c r="C3" s="41" t="s">
        <v>44</v>
      </c>
      <c r="D3" s="42"/>
      <c r="E3" s="41" t="s">
        <v>45</v>
      </c>
      <c r="F3" s="41"/>
      <c r="G3" s="41" t="s">
        <v>46</v>
      </c>
      <c r="H3" s="41"/>
      <c r="I3" s="41" t="s">
        <v>47</v>
      </c>
      <c r="J3" s="41"/>
      <c r="K3" s="41" t="s">
        <v>48</v>
      </c>
      <c r="L3" s="41"/>
      <c r="M3" s="41" t="s">
        <v>49</v>
      </c>
      <c r="N3" s="41"/>
      <c r="O3" s="41" t="s">
        <v>50</v>
      </c>
      <c r="P3" s="41"/>
    </row>
    <row r="4" spans="1:16" ht="31.5" customHeight="1" x14ac:dyDescent="0.25">
      <c r="A4" s="219" t="s">
        <v>2</v>
      </c>
      <c r="B4" s="198">
        <v>2</v>
      </c>
      <c r="C4" s="220" t="s">
        <v>455</v>
      </c>
      <c r="D4" s="198">
        <v>2</v>
      </c>
      <c r="E4" s="245" t="s">
        <v>246</v>
      </c>
      <c r="F4" s="198">
        <v>2</v>
      </c>
      <c r="G4" s="246" t="s">
        <v>283</v>
      </c>
      <c r="H4" s="199">
        <v>2</v>
      </c>
      <c r="I4" s="341" t="s">
        <v>210</v>
      </c>
      <c r="J4" s="342">
        <v>4</v>
      </c>
      <c r="K4" s="248" t="s">
        <v>377</v>
      </c>
      <c r="L4" s="200">
        <v>3</v>
      </c>
      <c r="M4" s="248" t="s">
        <v>433</v>
      </c>
      <c r="N4" s="200">
        <v>2</v>
      </c>
      <c r="O4" s="40"/>
      <c r="P4" s="40"/>
    </row>
    <row r="5" spans="1:16" ht="31.5" customHeight="1" x14ac:dyDescent="0.25">
      <c r="A5" s="219" t="s">
        <v>202</v>
      </c>
      <c r="B5" s="198">
        <v>2</v>
      </c>
      <c r="C5" s="245" t="s">
        <v>201</v>
      </c>
      <c r="D5" s="198">
        <v>2</v>
      </c>
      <c r="E5" s="246" t="s">
        <v>249</v>
      </c>
      <c r="F5" s="199">
        <v>2</v>
      </c>
      <c r="G5" s="248" t="s">
        <v>365</v>
      </c>
      <c r="H5" s="200">
        <v>3</v>
      </c>
      <c r="I5" s="248" t="s">
        <v>322</v>
      </c>
      <c r="J5" s="200">
        <v>4</v>
      </c>
      <c r="K5" s="249" t="s">
        <v>382</v>
      </c>
      <c r="L5" s="242">
        <v>3</v>
      </c>
      <c r="M5" s="248" t="s">
        <v>499</v>
      </c>
      <c r="N5" s="200">
        <v>3</v>
      </c>
      <c r="O5" s="40"/>
      <c r="P5" s="40"/>
    </row>
    <row r="6" spans="1:16" s="48" customFormat="1" ht="31.5" customHeight="1" x14ac:dyDescent="0.25">
      <c r="A6" s="223" t="s">
        <v>483</v>
      </c>
      <c r="B6" s="199">
        <v>2</v>
      </c>
      <c r="C6" s="246" t="s">
        <v>493</v>
      </c>
      <c r="D6" s="199">
        <v>2</v>
      </c>
      <c r="E6" s="249" t="s">
        <v>494</v>
      </c>
      <c r="F6" s="242">
        <v>4</v>
      </c>
      <c r="G6" s="247" t="s">
        <v>347</v>
      </c>
      <c r="H6" s="203">
        <v>3</v>
      </c>
      <c r="I6" s="224" t="s">
        <v>485</v>
      </c>
      <c r="J6" s="203">
        <v>3</v>
      </c>
      <c r="K6" s="246" t="s">
        <v>250</v>
      </c>
      <c r="L6" s="199">
        <v>3</v>
      </c>
      <c r="M6" s="252" t="s">
        <v>434</v>
      </c>
      <c r="N6" s="208">
        <v>3</v>
      </c>
      <c r="O6" s="204"/>
      <c r="P6" s="204"/>
    </row>
    <row r="7" spans="1:16" s="48" customFormat="1" ht="31.5" customHeight="1" x14ac:dyDescent="0.25">
      <c r="A7" s="224" t="s">
        <v>430</v>
      </c>
      <c r="B7" s="203">
        <v>3</v>
      </c>
      <c r="C7" s="247" t="s">
        <v>319</v>
      </c>
      <c r="D7" s="203">
        <v>4</v>
      </c>
      <c r="E7" s="247" t="s">
        <v>235</v>
      </c>
      <c r="F7" s="203">
        <v>3</v>
      </c>
      <c r="G7" s="247" t="s">
        <v>495</v>
      </c>
      <c r="H7" s="203">
        <v>3</v>
      </c>
      <c r="I7" s="247" t="s">
        <v>400</v>
      </c>
      <c r="J7" s="203">
        <v>3</v>
      </c>
      <c r="K7" s="253" t="s">
        <v>496</v>
      </c>
      <c r="L7" s="205">
        <v>3</v>
      </c>
      <c r="M7" s="246" t="s">
        <v>4</v>
      </c>
      <c r="N7" s="199">
        <v>6</v>
      </c>
      <c r="O7" s="204"/>
      <c r="P7" s="204"/>
    </row>
    <row r="8" spans="1:16" s="48" customFormat="1" ht="31.5" customHeight="1" x14ac:dyDescent="0.25">
      <c r="A8" s="224" t="s">
        <v>234</v>
      </c>
      <c r="B8" s="203">
        <v>3</v>
      </c>
      <c r="C8" s="247" t="s">
        <v>361</v>
      </c>
      <c r="D8" s="203">
        <v>3</v>
      </c>
      <c r="E8" s="247" t="s">
        <v>344</v>
      </c>
      <c r="F8" s="203">
        <v>3</v>
      </c>
      <c r="G8" s="249" t="s">
        <v>356</v>
      </c>
      <c r="H8" s="242">
        <v>4</v>
      </c>
      <c r="I8" s="241" t="s">
        <v>484</v>
      </c>
      <c r="J8" s="200">
        <v>3</v>
      </c>
      <c r="K8" s="253" t="s">
        <v>497</v>
      </c>
      <c r="L8" s="205">
        <v>3</v>
      </c>
      <c r="M8" s="252" t="s">
        <v>321</v>
      </c>
      <c r="N8" s="208">
        <v>3</v>
      </c>
      <c r="O8" s="206"/>
      <c r="P8" s="207"/>
    </row>
    <row r="9" spans="1:16" s="48" customFormat="1" ht="31.5" customHeight="1" x14ac:dyDescent="0.25">
      <c r="A9" s="224" t="s">
        <v>214</v>
      </c>
      <c r="B9" s="203">
        <v>4</v>
      </c>
      <c r="C9" s="247" t="s">
        <v>236</v>
      </c>
      <c r="D9" s="203">
        <v>3</v>
      </c>
      <c r="E9" s="248" t="s">
        <v>352</v>
      </c>
      <c r="F9" s="200">
        <v>4</v>
      </c>
      <c r="G9" s="251" t="s">
        <v>435</v>
      </c>
      <c r="H9" s="208">
        <v>3</v>
      </c>
      <c r="I9" s="248" t="s">
        <v>432</v>
      </c>
      <c r="J9" s="200">
        <v>3</v>
      </c>
      <c r="K9" s="253" t="s">
        <v>498</v>
      </c>
      <c r="L9" s="205">
        <v>3</v>
      </c>
      <c r="M9" s="253" t="s">
        <v>496</v>
      </c>
      <c r="N9" s="205">
        <v>3</v>
      </c>
      <c r="O9" s="196"/>
      <c r="P9" s="196"/>
    </row>
    <row r="10" spans="1:16" s="48" customFormat="1" ht="31.5" customHeight="1" x14ac:dyDescent="0.25">
      <c r="A10" s="224" t="s">
        <v>431</v>
      </c>
      <c r="B10" s="203">
        <v>4</v>
      </c>
      <c r="C10" s="248" t="s">
        <v>244</v>
      </c>
      <c r="D10" s="200">
        <v>4</v>
      </c>
      <c r="E10" s="250" t="s">
        <v>429</v>
      </c>
      <c r="F10" s="202">
        <v>2</v>
      </c>
      <c r="G10" s="179"/>
      <c r="H10" s="179"/>
      <c r="I10" s="243"/>
      <c r="J10" s="207"/>
      <c r="K10" s="201" t="s">
        <v>204</v>
      </c>
      <c r="L10" s="202">
        <v>3</v>
      </c>
      <c r="M10" s="253" t="s">
        <v>497</v>
      </c>
      <c r="N10" s="205">
        <v>3</v>
      </c>
      <c r="O10" s="196"/>
      <c r="P10" s="197"/>
    </row>
    <row r="11" spans="1:16" s="48" customFormat="1" ht="31.5" customHeight="1" x14ac:dyDescent="0.25">
      <c r="A11" s="243"/>
      <c r="B11" s="207"/>
      <c r="C11" s="243"/>
      <c r="D11" s="207"/>
      <c r="E11" s="252" t="s">
        <v>245</v>
      </c>
      <c r="F11" s="208">
        <v>3</v>
      </c>
      <c r="G11" s="204"/>
      <c r="H11" s="204"/>
      <c r="I11" s="243"/>
      <c r="J11" s="207"/>
      <c r="K11" s="204"/>
      <c r="L11" s="204"/>
      <c r="M11" s="204"/>
      <c r="N11" s="204"/>
      <c r="O11" s="196"/>
      <c r="P11" s="197"/>
    </row>
    <row r="12" spans="1:16" s="48" customFormat="1" ht="31.5" customHeight="1" x14ac:dyDescent="0.25">
      <c r="A12" s="243"/>
      <c r="B12" s="207"/>
      <c r="C12" s="243"/>
      <c r="D12" s="207"/>
      <c r="E12" s="179"/>
      <c r="F12" s="179"/>
      <c r="G12" s="204"/>
      <c r="H12" s="204"/>
      <c r="I12" s="204"/>
      <c r="J12" s="204"/>
      <c r="K12" s="206"/>
      <c r="L12" s="207"/>
      <c r="M12" s="204"/>
      <c r="N12" s="204"/>
      <c r="O12" s="196"/>
      <c r="P12" s="197"/>
    </row>
    <row r="13" spans="1:16" s="48" customFormat="1" ht="31.5" customHeight="1" x14ac:dyDescent="0.25">
      <c r="A13" s="196"/>
      <c r="B13" s="197"/>
      <c r="C13" s="196"/>
      <c r="D13" s="196"/>
      <c r="E13" s="196"/>
      <c r="F13" s="197"/>
      <c r="G13" s="196"/>
      <c r="H13" s="197"/>
      <c r="I13" s="196"/>
      <c r="J13" s="197"/>
      <c r="K13" s="196"/>
      <c r="L13" s="197"/>
      <c r="M13" s="196"/>
      <c r="N13" s="197"/>
      <c r="O13" s="196"/>
      <c r="P13" s="197"/>
    </row>
    <row r="14" spans="1:16" s="69" customFormat="1" ht="31.5" customHeight="1" x14ac:dyDescent="0.25">
      <c r="A14" s="186"/>
      <c r="B14" s="187">
        <f>SUM(B4:B13)</f>
        <v>20</v>
      </c>
      <c r="C14" s="188"/>
      <c r="D14" s="187">
        <f>SUM(D4:D13)</f>
        <v>20</v>
      </c>
      <c r="E14" s="189"/>
      <c r="F14" s="187">
        <f>SUM(F4:F11)</f>
        <v>23</v>
      </c>
      <c r="G14" s="188"/>
      <c r="H14" s="187">
        <f>SUM(H4:H13)</f>
        <v>18</v>
      </c>
      <c r="I14" s="190"/>
      <c r="J14" s="191">
        <f>SUM(J4:J13)</f>
        <v>20</v>
      </c>
      <c r="K14" s="190"/>
      <c r="L14" s="191">
        <f>SUM(L4:L12)</f>
        <v>21</v>
      </c>
      <c r="M14" s="190"/>
      <c r="N14" s="191">
        <f>SUM(N4:N10)</f>
        <v>23</v>
      </c>
      <c r="O14" s="192"/>
      <c r="P14" s="187">
        <f>SUM(P4:P13)</f>
        <v>0</v>
      </c>
    </row>
    <row r="15" spans="1:16" ht="31.5" customHeight="1" x14ac:dyDescent="0.25">
      <c r="B15" s="47"/>
      <c r="D15" s="47"/>
      <c r="F15" s="47"/>
      <c r="H15" s="47"/>
      <c r="J15" s="47"/>
      <c r="L15" s="47"/>
      <c r="N15" s="47"/>
      <c r="P15" s="47"/>
    </row>
    <row r="16" spans="1:16" x14ac:dyDescent="0.25">
      <c r="B16" s="53"/>
      <c r="E16" s="50"/>
      <c r="F16" s="53"/>
      <c r="G16" s="49"/>
      <c r="H16" s="54"/>
      <c r="I16" s="51"/>
      <c r="J16" s="51"/>
      <c r="K16" s="51"/>
      <c r="L16" s="55"/>
      <c r="M16" s="51"/>
      <c r="N16" s="51"/>
      <c r="O16" s="52"/>
    </row>
    <row r="17" spans="2:13" x14ac:dyDescent="0.25">
      <c r="G17" s="70"/>
    </row>
    <row r="18" spans="2:13" x14ac:dyDescent="0.25">
      <c r="G18" s="70"/>
    </row>
    <row r="19" spans="2:13" x14ac:dyDescent="0.25">
      <c r="B19" s="542" t="s">
        <v>51</v>
      </c>
      <c r="C19" s="542"/>
      <c r="G19" s="86">
        <f>41/58</f>
        <v>0.7068965517241379</v>
      </c>
      <c r="I19" s="47">
        <f>6/58</f>
        <v>0.10344827586206896</v>
      </c>
      <c r="K19" s="47">
        <f>6/58</f>
        <v>0.10344827586206896</v>
      </c>
    </row>
    <row r="20" spans="2:13" x14ac:dyDescent="0.25">
      <c r="B20" s="236"/>
      <c r="C20" s="235"/>
      <c r="G20" s="70"/>
    </row>
    <row r="21" spans="2:13" x14ac:dyDescent="0.25">
      <c r="B21" s="57"/>
      <c r="C21" s="58"/>
      <c r="D21" s="57" t="s">
        <v>1</v>
      </c>
      <c r="E21" s="57" t="s">
        <v>52</v>
      </c>
    </row>
    <row r="22" spans="2:13" ht="21" thickBot="1" x14ac:dyDescent="0.3">
      <c r="B22" s="59"/>
      <c r="C22" s="71" t="s">
        <v>53</v>
      </c>
      <c r="D22" s="72">
        <f>SUM(B14,D14,F14,H14,J14,L14,N14,P14)</f>
        <v>145</v>
      </c>
      <c r="E22" s="73" t="s">
        <v>442</v>
      </c>
      <c r="H22" s="60"/>
      <c r="I22" s="40" t="s">
        <v>54</v>
      </c>
      <c r="J22" s="25"/>
      <c r="K22" s="234" t="s">
        <v>71</v>
      </c>
      <c r="L22" s="234" t="s">
        <v>1</v>
      </c>
      <c r="M22" s="234" t="s">
        <v>438</v>
      </c>
    </row>
    <row r="23" spans="2:13" ht="21" thickBot="1" x14ac:dyDescent="0.3">
      <c r="B23" s="543" t="s">
        <v>55</v>
      </c>
      <c r="C23" s="62" t="s">
        <v>56</v>
      </c>
      <c r="D23" s="60">
        <v>10</v>
      </c>
      <c r="E23" s="62" t="s">
        <v>443</v>
      </c>
      <c r="F23" s="180">
        <f>5/58</f>
        <v>8.6206896551724144E-2</v>
      </c>
      <c r="H23" s="63"/>
      <c r="I23" s="40" t="s">
        <v>57</v>
      </c>
      <c r="J23" s="222" t="s">
        <v>316</v>
      </c>
      <c r="K23" s="254" t="s">
        <v>500</v>
      </c>
      <c r="L23" s="44">
        <v>3</v>
      </c>
      <c r="M23" s="257">
        <v>6</v>
      </c>
    </row>
    <row r="24" spans="2:13" ht="21" thickBot="1" x14ac:dyDescent="0.3">
      <c r="B24" s="543"/>
      <c r="C24" s="64" t="s">
        <v>66</v>
      </c>
      <c r="D24" s="63">
        <v>17</v>
      </c>
      <c r="E24" s="64" t="s">
        <v>444</v>
      </c>
      <c r="F24" s="180">
        <f>6/58</f>
        <v>0.10344827586206896</v>
      </c>
      <c r="H24" s="65"/>
      <c r="I24" s="40" t="s">
        <v>58</v>
      </c>
      <c r="J24" s="222" t="s">
        <v>439</v>
      </c>
      <c r="K24" s="255" t="s">
        <v>501</v>
      </c>
      <c r="L24" s="44">
        <v>3</v>
      </c>
      <c r="M24" s="257">
        <v>6</v>
      </c>
    </row>
    <row r="25" spans="2:13" ht="34.5" customHeight="1" thickBot="1" x14ac:dyDescent="0.3">
      <c r="B25" s="543"/>
      <c r="C25" s="40"/>
      <c r="D25" s="59"/>
      <c r="E25" s="40"/>
      <c r="H25" s="66"/>
      <c r="I25" s="40" t="s">
        <v>59</v>
      </c>
      <c r="J25" s="222" t="s">
        <v>440</v>
      </c>
      <c r="K25" s="255" t="s">
        <v>502</v>
      </c>
      <c r="L25" s="44">
        <v>3</v>
      </c>
      <c r="M25" s="218">
        <v>7</v>
      </c>
    </row>
    <row r="26" spans="2:13" ht="21" thickBot="1" x14ac:dyDescent="0.3">
      <c r="B26" s="544"/>
      <c r="C26" s="40" t="s">
        <v>60</v>
      </c>
      <c r="D26" s="59">
        <f>D22-D23-D24-D27</f>
        <v>103</v>
      </c>
      <c r="E26" s="40" t="s">
        <v>492</v>
      </c>
      <c r="F26" s="46">
        <f>42/58</f>
        <v>0.72413793103448276</v>
      </c>
      <c r="H26" s="67"/>
      <c r="I26" s="40" t="s">
        <v>61</v>
      </c>
      <c r="J26" s="222" t="s">
        <v>441</v>
      </c>
      <c r="K26" s="255" t="s">
        <v>503</v>
      </c>
      <c r="L26" s="44">
        <v>3</v>
      </c>
      <c r="M26" s="218">
        <v>7</v>
      </c>
    </row>
    <row r="27" spans="2:13" ht="20.25" customHeight="1" thickBot="1" x14ac:dyDescent="0.3">
      <c r="B27" s="545"/>
      <c r="C27" s="40" t="s">
        <v>62</v>
      </c>
      <c r="D27" s="59">
        <v>15</v>
      </c>
      <c r="E27" s="40" t="s">
        <v>443</v>
      </c>
      <c r="F27" s="180">
        <f>5/58</f>
        <v>8.6206896551724144E-2</v>
      </c>
      <c r="H27" s="185"/>
      <c r="I27" s="40" t="s">
        <v>63</v>
      </c>
      <c r="J27" s="222" t="s">
        <v>451</v>
      </c>
      <c r="K27" s="255" t="s">
        <v>504</v>
      </c>
      <c r="L27" s="44">
        <v>3</v>
      </c>
      <c r="M27" s="218">
        <v>6</v>
      </c>
    </row>
    <row r="28" spans="2:13" ht="21" thickBot="1" x14ac:dyDescent="0.3">
      <c r="B28" s="546"/>
      <c r="C28" s="71" t="s">
        <v>70</v>
      </c>
      <c r="D28" s="72">
        <f>SUM(D23:D27)</f>
        <v>145</v>
      </c>
      <c r="E28" s="71" t="s">
        <v>442</v>
      </c>
      <c r="F28" s="180">
        <f>SUM(F23:F27)</f>
        <v>1</v>
      </c>
      <c r="J28" s="222" t="s">
        <v>452</v>
      </c>
      <c r="K28" s="255" t="s">
        <v>505</v>
      </c>
      <c r="L28" s="44">
        <v>3</v>
      </c>
      <c r="M28" s="218">
        <v>6</v>
      </c>
    </row>
    <row r="29" spans="2:13" ht="21" thickBot="1" x14ac:dyDescent="0.3">
      <c r="B29" s="61"/>
      <c r="C29" s="181"/>
      <c r="D29" s="54"/>
      <c r="E29" s="181"/>
      <c r="J29" s="222" t="s">
        <v>457</v>
      </c>
      <c r="K29" s="255" t="s">
        <v>506</v>
      </c>
      <c r="L29" s="44">
        <v>3</v>
      </c>
      <c r="M29" s="218">
        <v>7</v>
      </c>
    </row>
    <row r="30" spans="2:13" ht="21" thickBot="1" x14ac:dyDescent="0.3">
      <c r="J30" s="222" t="s">
        <v>458</v>
      </c>
      <c r="K30" s="255" t="s">
        <v>507</v>
      </c>
      <c r="L30" s="44">
        <v>3</v>
      </c>
      <c r="M30" s="218">
        <v>6</v>
      </c>
    </row>
    <row r="31" spans="2:13" ht="64.5" customHeight="1" thickBot="1" x14ac:dyDescent="0.3">
      <c r="B31" s="547" t="s">
        <v>486</v>
      </c>
      <c r="C31" s="547"/>
      <c r="D31" s="547"/>
      <c r="E31" s="547"/>
      <c r="F31" s="184"/>
      <c r="G31" s="228"/>
      <c r="J31" s="222" t="s">
        <v>459</v>
      </c>
      <c r="K31" s="255" t="s">
        <v>508</v>
      </c>
      <c r="L31" s="44">
        <v>3</v>
      </c>
      <c r="M31" s="218">
        <v>6</v>
      </c>
    </row>
    <row r="32" spans="2:13" ht="63.75" thickBot="1" x14ac:dyDescent="0.3">
      <c r="B32" s="184" t="s">
        <v>0</v>
      </c>
      <c r="C32" s="184" t="s">
        <v>65</v>
      </c>
      <c r="D32" s="184" t="s">
        <v>488</v>
      </c>
      <c r="E32" s="184" t="s">
        <v>37</v>
      </c>
      <c r="F32" s="184" t="s">
        <v>487</v>
      </c>
      <c r="G32" s="228" t="s">
        <v>490</v>
      </c>
      <c r="J32" s="222" t="s">
        <v>460</v>
      </c>
      <c r="K32" s="255" t="s">
        <v>509</v>
      </c>
      <c r="L32" s="44">
        <v>3</v>
      </c>
      <c r="M32" s="218">
        <v>7</v>
      </c>
    </row>
    <row r="33" spans="1:13" ht="21.75" thickBot="1" x14ac:dyDescent="0.3">
      <c r="A33" s="68"/>
      <c r="B33" s="229" t="s">
        <v>316</v>
      </c>
      <c r="C33" s="225" t="s">
        <v>210</v>
      </c>
      <c r="D33" s="226">
        <v>4</v>
      </c>
      <c r="E33" s="182" t="s">
        <v>491</v>
      </c>
      <c r="F33" s="184">
        <v>1</v>
      </c>
      <c r="G33" s="228">
        <v>5</v>
      </c>
      <c r="J33" s="222" t="s">
        <v>461</v>
      </c>
      <c r="K33" s="255" t="s">
        <v>510</v>
      </c>
      <c r="L33" s="44">
        <v>3</v>
      </c>
      <c r="M33" s="218">
        <v>7</v>
      </c>
    </row>
    <row r="34" spans="1:13" ht="21" thickBot="1" x14ac:dyDescent="0.3">
      <c r="A34" s="68"/>
      <c r="B34" s="229" t="s">
        <v>439</v>
      </c>
      <c r="C34" s="227" t="s">
        <v>435</v>
      </c>
      <c r="D34" s="226">
        <v>3</v>
      </c>
      <c r="E34" s="183" t="s">
        <v>489</v>
      </c>
      <c r="F34" s="183">
        <v>3</v>
      </c>
      <c r="G34" s="230">
        <v>4</v>
      </c>
      <c r="J34" s="222" t="s">
        <v>462</v>
      </c>
      <c r="K34" s="255" t="s">
        <v>511</v>
      </c>
      <c r="L34" s="44">
        <v>3</v>
      </c>
      <c r="M34" s="218">
        <v>6</v>
      </c>
    </row>
    <row r="35" spans="1:13" ht="21.75" thickBot="1" x14ac:dyDescent="0.3">
      <c r="A35" s="68"/>
      <c r="B35" s="229" t="s">
        <v>441</v>
      </c>
      <c r="C35" s="227" t="s">
        <v>434</v>
      </c>
      <c r="D35" s="226">
        <v>3</v>
      </c>
      <c r="E35" s="182" t="s">
        <v>489</v>
      </c>
      <c r="F35" s="184">
        <v>3</v>
      </c>
      <c r="G35" s="228">
        <v>3</v>
      </c>
      <c r="I35" s="68"/>
      <c r="J35" s="222" t="s">
        <v>463</v>
      </c>
      <c r="K35" s="255" t="s">
        <v>512</v>
      </c>
      <c r="L35" s="44">
        <v>3</v>
      </c>
      <c r="M35" s="218">
        <v>6</v>
      </c>
    </row>
    <row r="36" spans="1:13" ht="21.75" thickBot="1" x14ac:dyDescent="0.3">
      <c r="B36" s="229" t="s">
        <v>451</v>
      </c>
      <c r="C36" s="231" t="s">
        <v>321</v>
      </c>
      <c r="D36" s="232">
        <v>3</v>
      </c>
      <c r="E36" s="182" t="s">
        <v>489</v>
      </c>
      <c r="F36" s="184">
        <v>3</v>
      </c>
      <c r="G36" s="228">
        <v>6</v>
      </c>
      <c r="J36" s="222" t="s">
        <v>464</v>
      </c>
      <c r="K36" s="255" t="s">
        <v>513</v>
      </c>
      <c r="L36" s="44">
        <v>3</v>
      </c>
      <c r="M36" s="218">
        <v>7</v>
      </c>
    </row>
    <row r="37" spans="1:13" ht="21.75" thickBot="1" x14ac:dyDescent="0.3">
      <c r="B37" s="229" t="s">
        <v>452</v>
      </c>
      <c r="C37" s="233" t="s">
        <v>245</v>
      </c>
      <c r="D37" s="232">
        <v>3</v>
      </c>
      <c r="E37" s="182" t="s">
        <v>489</v>
      </c>
      <c r="F37" s="184">
        <v>3</v>
      </c>
      <c r="G37" s="228">
        <v>7</v>
      </c>
      <c r="J37" s="222" t="s">
        <v>465</v>
      </c>
      <c r="K37" s="255" t="s">
        <v>514</v>
      </c>
      <c r="L37" s="44">
        <v>3</v>
      </c>
      <c r="M37" s="218">
        <v>6</v>
      </c>
    </row>
    <row r="38" spans="1:13" ht="21.75" thickBot="1" x14ac:dyDescent="0.3">
      <c r="G38" s="228"/>
      <c r="J38" s="222" t="s">
        <v>466</v>
      </c>
      <c r="K38" s="255" t="s">
        <v>515</v>
      </c>
      <c r="L38" s="44">
        <v>3</v>
      </c>
      <c r="M38" s="218">
        <v>6</v>
      </c>
    </row>
    <row r="39" spans="1:13" ht="21.75" thickBot="1" x14ac:dyDescent="0.3">
      <c r="B39" s="184"/>
      <c r="C39" s="228"/>
      <c r="D39" s="184">
        <f>SUM(D33:D37)</f>
        <v>16</v>
      </c>
      <c r="E39" s="228"/>
      <c r="F39" s="184">
        <f>SUM(F33:F38)</f>
        <v>13</v>
      </c>
      <c r="G39" s="228"/>
      <c r="J39" s="222" t="s">
        <v>467</v>
      </c>
      <c r="K39" s="255" t="s">
        <v>516</v>
      </c>
      <c r="L39" s="44">
        <v>3</v>
      </c>
      <c r="M39" s="218">
        <v>7</v>
      </c>
    </row>
    <row r="40" spans="1:13" ht="21" thickBot="1" x14ac:dyDescent="0.3">
      <c r="J40" s="222" t="s">
        <v>468</v>
      </c>
      <c r="K40" s="255" t="s">
        <v>371</v>
      </c>
      <c r="L40" s="44">
        <v>3</v>
      </c>
      <c r="M40" s="218">
        <v>6</v>
      </c>
    </row>
    <row r="41" spans="1:13" ht="21" thickBot="1" x14ac:dyDescent="0.3">
      <c r="J41" s="222" t="s">
        <v>469</v>
      </c>
      <c r="K41" s="255" t="s">
        <v>238</v>
      </c>
      <c r="L41" s="44">
        <v>3</v>
      </c>
      <c r="M41" s="218">
        <v>6</v>
      </c>
    </row>
    <row r="42" spans="1:13" ht="21" thickBot="1" x14ac:dyDescent="0.3">
      <c r="J42" s="222" t="s">
        <v>470</v>
      </c>
      <c r="K42" s="255" t="s">
        <v>517</v>
      </c>
      <c r="L42" s="44">
        <v>3</v>
      </c>
      <c r="M42" s="218">
        <v>7</v>
      </c>
    </row>
    <row r="43" spans="1:13" ht="21" thickBot="1" x14ac:dyDescent="0.3">
      <c r="J43" s="222" t="s">
        <v>471</v>
      </c>
      <c r="K43" s="255" t="s">
        <v>518</v>
      </c>
      <c r="L43" s="44">
        <v>3</v>
      </c>
      <c r="M43" s="218">
        <v>6</v>
      </c>
    </row>
    <row r="44" spans="1:13" ht="21" thickBot="1" x14ac:dyDescent="0.3">
      <c r="J44" s="222" t="s">
        <v>472</v>
      </c>
      <c r="K44" s="255" t="s">
        <v>519</v>
      </c>
      <c r="L44" s="44">
        <v>3</v>
      </c>
      <c r="M44" s="218">
        <v>7</v>
      </c>
    </row>
    <row r="45" spans="1:13" ht="21" thickBot="1" x14ac:dyDescent="0.3">
      <c r="J45" s="222" t="s">
        <v>473</v>
      </c>
      <c r="K45" s="255" t="s">
        <v>520</v>
      </c>
      <c r="L45" s="44">
        <v>3</v>
      </c>
      <c r="M45" s="218">
        <v>7</v>
      </c>
    </row>
    <row r="46" spans="1:13" x14ac:dyDescent="0.25">
      <c r="J46" s="25"/>
      <c r="K46" s="45" t="s">
        <v>85</v>
      </c>
      <c r="L46" s="45">
        <f>SUM(L23:L45)</f>
        <v>69</v>
      </c>
      <c r="M46" s="218"/>
    </row>
    <row r="47" spans="1:13" x14ac:dyDescent="0.25">
      <c r="J47" s="25"/>
      <c r="K47" s="234" t="s">
        <v>84</v>
      </c>
      <c r="L47" s="234">
        <v>15</v>
      </c>
      <c r="M47" s="218"/>
    </row>
    <row r="50" spans="11:12" x14ac:dyDescent="0.25">
      <c r="K50" s="194"/>
      <c r="L50" s="195"/>
    </row>
  </sheetData>
  <mergeCells count="5">
    <mergeCell ref="A1:O1"/>
    <mergeCell ref="B19:C19"/>
    <mergeCell ref="B23:B25"/>
    <mergeCell ref="B26:B28"/>
    <mergeCell ref="B31:E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3" zoomScale="70" zoomScaleNormal="70" zoomScalePageLayoutView="70" workbookViewId="0">
      <pane ySplit="1" topLeftCell="A4" activePane="bottomLeft" state="frozen"/>
      <selection activeCell="F4" sqref="F4"/>
      <selection pane="bottomLeft" activeCell="F4" sqref="F4"/>
    </sheetView>
  </sheetViews>
  <sheetFormatPr defaultColWidth="10.28515625" defaultRowHeight="15" x14ac:dyDescent="0.25"/>
  <cols>
    <col min="1" max="1" width="5" style="83" customWidth="1"/>
    <col min="2" max="2" width="25.85546875" style="87" customWidth="1"/>
    <col min="3" max="3" width="7.140625" style="83" customWidth="1"/>
    <col min="4" max="7" width="12.7109375" style="89" customWidth="1"/>
    <col min="8" max="8" width="13.140625" style="89" customWidth="1"/>
    <col min="9" max="13" width="12.7109375" style="89" customWidth="1"/>
    <col min="14" max="14" width="22.42578125" style="89" customWidth="1"/>
    <col min="15" max="15" width="11.7109375" style="89" customWidth="1"/>
    <col min="16" max="16" width="32.85546875" style="89" customWidth="1"/>
    <col min="17" max="17" width="12.7109375" style="89" customWidth="1"/>
    <col min="18" max="18" width="15.42578125" style="89" customWidth="1"/>
    <col min="19" max="19" width="12.7109375" style="89" customWidth="1"/>
    <col min="20" max="20" width="18.42578125" style="89" customWidth="1"/>
    <col min="21" max="21" width="14.28515625" style="89" customWidth="1"/>
    <col min="22" max="22" width="13.42578125" style="89" customWidth="1"/>
    <col min="23" max="241" width="10.28515625" style="80"/>
    <col min="242" max="242" width="6.85546875" style="80" customWidth="1"/>
    <col min="243" max="243" width="39.85546875" style="80" customWidth="1"/>
    <col min="244" max="244" width="6" style="80" customWidth="1"/>
    <col min="245" max="245" width="12.28515625" style="80" customWidth="1"/>
    <col min="246" max="246" width="11.85546875" style="80" customWidth="1"/>
    <col min="247" max="247" width="12.42578125" style="80" customWidth="1"/>
    <col min="248" max="248" width="11.42578125" style="80" customWidth="1"/>
    <col min="249" max="249" width="12" style="80" customWidth="1"/>
    <col min="250" max="252" width="12.42578125" style="80" customWidth="1"/>
    <col min="253" max="253" width="11.7109375" style="80" customWidth="1"/>
    <col min="254" max="254" width="12" style="80" customWidth="1"/>
    <col min="255" max="255" width="12.42578125" style="80" customWidth="1"/>
    <col min="256" max="256" width="15.42578125" style="80" customWidth="1"/>
    <col min="257" max="257" width="14.28515625" style="80" customWidth="1"/>
    <col min="258" max="258" width="15.7109375" style="80" customWidth="1"/>
    <col min="259" max="259" width="14.28515625" style="80" customWidth="1"/>
    <col min="260" max="260" width="12.7109375" style="80" customWidth="1"/>
    <col min="261" max="264" width="13.28515625" style="80" customWidth="1"/>
    <col min="265" max="497" width="10.28515625" style="80"/>
    <col min="498" max="498" width="6.85546875" style="80" customWidth="1"/>
    <col min="499" max="499" width="39.85546875" style="80" customWidth="1"/>
    <col min="500" max="500" width="6" style="80" customWidth="1"/>
    <col min="501" max="501" width="12.28515625" style="80" customWidth="1"/>
    <col min="502" max="502" width="11.85546875" style="80" customWidth="1"/>
    <col min="503" max="503" width="12.42578125" style="80" customWidth="1"/>
    <col min="504" max="504" width="11.42578125" style="80" customWidth="1"/>
    <col min="505" max="505" width="12" style="80" customWidth="1"/>
    <col min="506" max="508" width="12.42578125" style="80" customWidth="1"/>
    <col min="509" max="509" width="11.7109375" style="80" customWidth="1"/>
    <col min="510" max="510" width="12" style="80" customWidth="1"/>
    <col min="511" max="511" width="12.42578125" style="80" customWidth="1"/>
    <col min="512" max="512" width="15.42578125" style="80" customWidth="1"/>
    <col min="513" max="513" width="14.28515625" style="80" customWidth="1"/>
    <col min="514" max="514" width="15.7109375" style="80" customWidth="1"/>
    <col min="515" max="515" width="14.28515625" style="80" customWidth="1"/>
    <col min="516" max="516" width="12.7109375" style="80" customWidth="1"/>
    <col min="517" max="520" width="13.28515625" style="80" customWidth="1"/>
    <col min="521" max="753" width="10.28515625" style="80"/>
    <col min="754" max="754" width="6.85546875" style="80" customWidth="1"/>
    <col min="755" max="755" width="39.85546875" style="80" customWidth="1"/>
    <col min="756" max="756" width="6" style="80" customWidth="1"/>
    <col min="757" max="757" width="12.28515625" style="80" customWidth="1"/>
    <col min="758" max="758" width="11.85546875" style="80" customWidth="1"/>
    <col min="759" max="759" width="12.42578125" style="80" customWidth="1"/>
    <col min="760" max="760" width="11.42578125" style="80" customWidth="1"/>
    <col min="761" max="761" width="12" style="80" customWidth="1"/>
    <col min="762" max="764" width="12.42578125" style="80" customWidth="1"/>
    <col min="765" max="765" width="11.7109375" style="80" customWidth="1"/>
    <col min="766" max="766" width="12" style="80" customWidth="1"/>
    <col min="767" max="767" width="12.42578125" style="80" customWidth="1"/>
    <col min="768" max="768" width="15.42578125" style="80" customWidth="1"/>
    <col min="769" max="769" width="14.28515625" style="80" customWidth="1"/>
    <col min="770" max="770" width="15.7109375" style="80" customWidth="1"/>
    <col min="771" max="771" width="14.28515625" style="80" customWidth="1"/>
    <col min="772" max="772" width="12.7109375" style="80" customWidth="1"/>
    <col min="773" max="776" width="13.28515625" style="80" customWidth="1"/>
    <col min="777" max="1009" width="10.28515625" style="80"/>
    <col min="1010" max="1010" width="6.85546875" style="80" customWidth="1"/>
    <col min="1011" max="1011" width="39.85546875" style="80" customWidth="1"/>
    <col min="1012" max="1012" width="6" style="80" customWidth="1"/>
    <col min="1013" max="1013" width="12.28515625" style="80" customWidth="1"/>
    <col min="1014" max="1014" width="11.85546875" style="80" customWidth="1"/>
    <col min="1015" max="1015" width="12.42578125" style="80" customWidth="1"/>
    <col min="1016" max="1016" width="11.42578125" style="80" customWidth="1"/>
    <col min="1017" max="1017" width="12" style="80" customWidth="1"/>
    <col min="1018" max="1020" width="12.42578125" style="80" customWidth="1"/>
    <col min="1021" max="1021" width="11.7109375" style="80" customWidth="1"/>
    <col min="1022" max="1022" width="12" style="80" customWidth="1"/>
    <col min="1023" max="1023" width="12.42578125" style="80" customWidth="1"/>
    <col min="1024" max="1024" width="15.42578125" style="80" customWidth="1"/>
    <col min="1025" max="1025" width="14.28515625" style="80" customWidth="1"/>
    <col min="1026" max="1026" width="15.7109375" style="80" customWidth="1"/>
    <col min="1027" max="1027" width="14.28515625" style="80" customWidth="1"/>
    <col min="1028" max="1028" width="12.7109375" style="80" customWidth="1"/>
    <col min="1029" max="1032" width="13.28515625" style="80" customWidth="1"/>
    <col min="1033" max="1265" width="10.28515625" style="80"/>
    <col min="1266" max="1266" width="6.85546875" style="80" customWidth="1"/>
    <col min="1267" max="1267" width="39.85546875" style="80" customWidth="1"/>
    <col min="1268" max="1268" width="6" style="80" customWidth="1"/>
    <col min="1269" max="1269" width="12.28515625" style="80" customWidth="1"/>
    <col min="1270" max="1270" width="11.85546875" style="80" customWidth="1"/>
    <col min="1271" max="1271" width="12.42578125" style="80" customWidth="1"/>
    <col min="1272" max="1272" width="11.42578125" style="80" customWidth="1"/>
    <col min="1273" max="1273" width="12" style="80" customWidth="1"/>
    <col min="1274" max="1276" width="12.42578125" style="80" customWidth="1"/>
    <col min="1277" max="1277" width="11.7109375" style="80" customWidth="1"/>
    <col min="1278" max="1278" width="12" style="80" customWidth="1"/>
    <col min="1279" max="1279" width="12.42578125" style="80" customWidth="1"/>
    <col min="1280" max="1280" width="15.42578125" style="80" customWidth="1"/>
    <col min="1281" max="1281" width="14.28515625" style="80" customWidth="1"/>
    <col min="1282" max="1282" width="15.7109375" style="80" customWidth="1"/>
    <col min="1283" max="1283" width="14.28515625" style="80" customWidth="1"/>
    <col min="1284" max="1284" width="12.7109375" style="80" customWidth="1"/>
    <col min="1285" max="1288" width="13.28515625" style="80" customWidth="1"/>
    <col min="1289" max="1521" width="10.28515625" style="80"/>
    <col min="1522" max="1522" width="6.85546875" style="80" customWidth="1"/>
    <col min="1523" max="1523" width="39.85546875" style="80" customWidth="1"/>
    <col min="1524" max="1524" width="6" style="80" customWidth="1"/>
    <col min="1525" max="1525" width="12.28515625" style="80" customWidth="1"/>
    <col min="1526" max="1526" width="11.85546875" style="80" customWidth="1"/>
    <col min="1527" max="1527" width="12.42578125" style="80" customWidth="1"/>
    <col min="1528" max="1528" width="11.42578125" style="80" customWidth="1"/>
    <col min="1529" max="1529" width="12" style="80" customWidth="1"/>
    <col min="1530" max="1532" width="12.42578125" style="80" customWidth="1"/>
    <col min="1533" max="1533" width="11.7109375" style="80" customWidth="1"/>
    <col min="1534" max="1534" width="12" style="80" customWidth="1"/>
    <col min="1535" max="1535" width="12.42578125" style="80" customWidth="1"/>
    <col min="1536" max="1536" width="15.42578125" style="80" customWidth="1"/>
    <col min="1537" max="1537" width="14.28515625" style="80" customWidth="1"/>
    <col min="1538" max="1538" width="15.7109375" style="80" customWidth="1"/>
    <col min="1539" max="1539" width="14.28515625" style="80" customWidth="1"/>
    <col min="1540" max="1540" width="12.7109375" style="80" customWidth="1"/>
    <col min="1541" max="1544" width="13.28515625" style="80" customWidth="1"/>
    <col min="1545" max="1777" width="10.28515625" style="80"/>
    <col min="1778" max="1778" width="6.85546875" style="80" customWidth="1"/>
    <col min="1779" max="1779" width="39.85546875" style="80" customWidth="1"/>
    <col min="1780" max="1780" width="6" style="80" customWidth="1"/>
    <col min="1781" max="1781" width="12.28515625" style="80" customWidth="1"/>
    <col min="1782" max="1782" width="11.85546875" style="80" customWidth="1"/>
    <col min="1783" max="1783" width="12.42578125" style="80" customWidth="1"/>
    <col min="1784" max="1784" width="11.42578125" style="80" customWidth="1"/>
    <col min="1785" max="1785" width="12" style="80" customWidth="1"/>
    <col min="1786" max="1788" width="12.42578125" style="80" customWidth="1"/>
    <col min="1789" max="1789" width="11.7109375" style="80" customWidth="1"/>
    <col min="1790" max="1790" width="12" style="80" customWidth="1"/>
    <col min="1791" max="1791" width="12.42578125" style="80" customWidth="1"/>
    <col min="1792" max="1792" width="15.42578125" style="80" customWidth="1"/>
    <col min="1793" max="1793" width="14.28515625" style="80" customWidth="1"/>
    <col min="1794" max="1794" width="15.7109375" style="80" customWidth="1"/>
    <col min="1795" max="1795" width="14.28515625" style="80" customWidth="1"/>
    <col min="1796" max="1796" width="12.7109375" style="80" customWidth="1"/>
    <col min="1797" max="1800" width="13.28515625" style="80" customWidth="1"/>
    <col min="1801" max="2033" width="10.28515625" style="80"/>
    <col min="2034" max="2034" width="6.85546875" style="80" customWidth="1"/>
    <col min="2035" max="2035" width="39.85546875" style="80" customWidth="1"/>
    <col min="2036" max="2036" width="6" style="80" customWidth="1"/>
    <col min="2037" max="2037" width="12.28515625" style="80" customWidth="1"/>
    <col min="2038" max="2038" width="11.85546875" style="80" customWidth="1"/>
    <col min="2039" max="2039" width="12.42578125" style="80" customWidth="1"/>
    <col min="2040" max="2040" width="11.42578125" style="80" customWidth="1"/>
    <col min="2041" max="2041" width="12" style="80" customWidth="1"/>
    <col min="2042" max="2044" width="12.42578125" style="80" customWidth="1"/>
    <col min="2045" max="2045" width="11.7109375" style="80" customWidth="1"/>
    <col min="2046" max="2046" width="12" style="80" customWidth="1"/>
    <col min="2047" max="2047" width="12.42578125" style="80" customWidth="1"/>
    <col min="2048" max="2048" width="15.42578125" style="80" customWidth="1"/>
    <col min="2049" max="2049" width="14.28515625" style="80" customWidth="1"/>
    <col min="2050" max="2050" width="15.7109375" style="80" customWidth="1"/>
    <col min="2051" max="2051" width="14.28515625" style="80" customWidth="1"/>
    <col min="2052" max="2052" width="12.7109375" style="80" customWidth="1"/>
    <col min="2053" max="2056" width="13.28515625" style="80" customWidth="1"/>
    <col min="2057" max="2289" width="10.28515625" style="80"/>
    <col min="2290" max="2290" width="6.85546875" style="80" customWidth="1"/>
    <col min="2291" max="2291" width="39.85546875" style="80" customWidth="1"/>
    <col min="2292" max="2292" width="6" style="80" customWidth="1"/>
    <col min="2293" max="2293" width="12.28515625" style="80" customWidth="1"/>
    <col min="2294" max="2294" width="11.85546875" style="80" customWidth="1"/>
    <col min="2295" max="2295" width="12.42578125" style="80" customWidth="1"/>
    <col min="2296" max="2296" width="11.42578125" style="80" customWidth="1"/>
    <col min="2297" max="2297" width="12" style="80" customWidth="1"/>
    <col min="2298" max="2300" width="12.42578125" style="80" customWidth="1"/>
    <col min="2301" max="2301" width="11.7109375" style="80" customWidth="1"/>
    <col min="2302" max="2302" width="12" style="80" customWidth="1"/>
    <col min="2303" max="2303" width="12.42578125" style="80" customWidth="1"/>
    <col min="2304" max="2304" width="15.42578125" style="80" customWidth="1"/>
    <col min="2305" max="2305" width="14.28515625" style="80" customWidth="1"/>
    <col min="2306" max="2306" width="15.7109375" style="80" customWidth="1"/>
    <col min="2307" max="2307" width="14.28515625" style="80" customWidth="1"/>
    <col min="2308" max="2308" width="12.7109375" style="80" customWidth="1"/>
    <col min="2309" max="2312" width="13.28515625" style="80" customWidth="1"/>
    <col min="2313" max="2545" width="10.28515625" style="80"/>
    <col min="2546" max="2546" width="6.85546875" style="80" customWidth="1"/>
    <col min="2547" max="2547" width="39.85546875" style="80" customWidth="1"/>
    <col min="2548" max="2548" width="6" style="80" customWidth="1"/>
    <col min="2549" max="2549" width="12.28515625" style="80" customWidth="1"/>
    <col min="2550" max="2550" width="11.85546875" style="80" customWidth="1"/>
    <col min="2551" max="2551" width="12.42578125" style="80" customWidth="1"/>
    <col min="2552" max="2552" width="11.42578125" style="80" customWidth="1"/>
    <col min="2553" max="2553" width="12" style="80" customWidth="1"/>
    <col min="2554" max="2556" width="12.42578125" style="80" customWidth="1"/>
    <col min="2557" max="2557" width="11.7109375" style="80" customWidth="1"/>
    <col min="2558" max="2558" width="12" style="80" customWidth="1"/>
    <col min="2559" max="2559" width="12.42578125" style="80" customWidth="1"/>
    <col min="2560" max="2560" width="15.42578125" style="80" customWidth="1"/>
    <col min="2561" max="2561" width="14.28515625" style="80" customWidth="1"/>
    <col min="2562" max="2562" width="15.7109375" style="80" customWidth="1"/>
    <col min="2563" max="2563" width="14.28515625" style="80" customWidth="1"/>
    <col min="2564" max="2564" width="12.7109375" style="80" customWidth="1"/>
    <col min="2565" max="2568" width="13.28515625" style="80" customWidth="1"/>
    <col min="2569" max="2801" width="10.28515625" style="80"/>
    <col min="2802" max="2802" width="6.85546875" style="80" customWidth="1"/>
    <col min="2803" max="2803" width="39.85546875" style="80" customWidth="1"/>
    <col min="2804" max="2804" width="6" style="80" customWidth="1"/>
    <col min="2805" max="2805" width="12.28515625" style="80" customWidth="1"/>
    <col min="2806" max="2806" width="11.85546875" style="80" customWidth="1"/>
    <col min="2807" max="2807" width="12.42578125" style="80" customWidth="1"/>
    <col min="2808" max="2808" width="11.42578125" style="80" customWidth="1"/>
    <col min="2809" max="2809" width="12" style="80" customWidth="1"/>
    <col min="2810" max="2812" width="12.42578125" style="80" customWidth="1"/>
    <col min="2813" max="2813" width="11.7109375" style="80" customWidth="1"/>
    <col min="2814" max="2814" width="12" style="80" customWidth="1"/>
    <col min="2815" max="2815" width="12.42578125" style="80" customWidth="1"/>
    <col min="2816" max="2816" width="15.42578125" style="80" customWidth="1"/>
    <col min="2817" max="2817" width="14.28515625" style="80" customWidth="1"/>
    <col min="2818" max="2818" width="15.7109375" style="80" customWidth="1"/>
    <col min="2819" max="2819" width="14.28515625" style="80" customWidth="1"/>
    <col min="2820" max="2820" width="12.7109375" style="80" customWidth="1"/>
    <col min="2821" max="2824" width="13.28515625" style="80" customWidth="1"/>
    <col min="2825" max="3057" width="10.28515625" style="80"/>
    <col min="3058" max="3058" width="6.85546875" style="80" customWidth="1"/>
    <col min="3059" max="3059" width="39.85546875" style="80" customWidth="1"/>
    <col min="3060" max="3060" width="6" style="80" customWidth="1"/>
    <col min="3061" max="3061" width="12.28515625" style="80" customWidth="1"/>
    <col min="3062" max="3062" width="11.85546875" style="80" customWidth="1"/>
    <col min="3063" max="3063" width="12.42578125" style="80" customWidth="1"/>
    <col min="3064" max="3064" width="11.42578125" style="80" customWidth="1"/>
    <col min="3065" max="3065" width="12" style="80" customWidth="1"/>
    <col min="3066" max="3068" width="12.42578125" style="80" customWidth="1"/>
    <col min="3069" max="3069" width="11.7109375" style="80" customWidth="1"/>
    <col min="3070" max="3070" width="12" style="80" customWidth="1"/>
    <col min="3071" max="3071" width="12.42578125" style="80" customWidth="1"/>
    <col min="3072" max="3072" width="15.42578125" style="80" customWidth="1"/>
    <col min="3073" max="3073" width="14.28515625" style="80" customWidth="1"/>
    <col min="3074" max="3074" width="15.7109375" style="80" customWidth="1"/>
    <col min="3075" max="3075" width="14.28515625" style="80" customWidth="1"/>
    <col min="3076" max="3076" width="12.7109375" style="80" customWidth="1"/>
    <col min="3077" max="3080" width="13.28515625" style="80" customWidth="1"/>
    <col min="3081" max="3313" width="10.28515625" style="80"/>
    <col min="3314" max="3314" width="6.85546875" style="80" customWidth="1"/>
    <col min="3315" max="3315" width="39.85546875" style="80" customWidth="1"/>
    <col min="3316" max="3316" width="6" style="80" customWidth="1"/>
    <col min="3317" max="3317" width="12.28515625" style="80" customWidth="1"/>
    <col min="3318" max="3318" width="11.85546875" style="80" customWidth="1"/>
    <col min="3319" max="3319" width="12.42578125" style="80" customWidth="1"/>
    <col min="3320" max="3320" width="11.42578125" style="80" customWidth="1"/>
    <col min="3321" max="3321" width="12" style="80" customWidth="1"/>
    <col min="3322" max="3324" width="12.42578125" style="80" customWidth="1"/>
    <col min="3325" max="3325" width="11.7109375" style="80" customWidth="1"/>
    <col min="3326" max="3326" width="12" style="80" customWidth="1"/>
    <col min="3327" max="3327" width="12.42578125" style="80" customWidth="1"/>
    <col min="3328" max="3328" width="15.42578125" style="80" customWidth="1"/>
    <col min="3329" max="3329" width="14.28515625" style="80" customWidth="1"/>
    <col min="3330" max="3330" width="15.7109375" style="80" customWidth="1"/>
    <col min="3331" max="3331" width="14.28515625" style="80" customWidth="1"/>
    <col min="3332" max="3332" width="12.7109375" style="80" customWidth="1"/>
    <col min="3333" max="3336" width="13.28515625" style="80" customWidth="1"/>
    <col min="3337" max="3569" width="10.28515625" style="80"/>
    <col min="3570" max="3570" width="6.85546875" style="80" customWidth="1"/>
    <col min="3571" max="3571" width="39.85546875" style="80" customWidth="1"/>
    <col min="3572" max="3572" width="6" style="80" customWidth="1"/>
    <col min="3573" max="3573" width="12.28515625" style="80" customWidth="1"/>
    <col min="3574" max="3574" width="11.85546875" style="80" customWidth="1"/>
    <col min="3575" max="3575" width="12.42578125" style="80" customWidth="1"/>
    <col min="3576" max="3576" width="11.42578125" style="80" customWidth="1"/>
    <col min="3577" max="3577" width="12" style="80" customWidth="1"/>
    <col min="3578" max="3580" width="12.42578125" style="80" customWidth="1"/>
    <col min="3581" max="3581" width="11.7109375" style="80" customWidth="1"/>
    <col min="3582" max="3582" width="12" style="80" customWidth="1"/>
    <col min="3583" max="3583" width="12.42578125" style="80" customWidth="1"/>
    <col min="3584" max="3584" width="15.42578125" style="80" customWidth="1"/>
    <col min="3585" max="3585" width="14.28515625" style="80" customWidth="1"/>
    <col min="3586" max="3586" width="15.7109375" style="80" customWidth="1"/>
    <col min="3587" max="3587" width="14.28515625" style="80" customWidth="1"/>
    <col min="3588" max="3588" width="12.7109375" style="80" customWidth="1"/>
    <col min="3589" max="3592" width="13.28515625" style="80" customWidth="1"/>
    <col min="3593" max="3825" width="10.28515625" style="80"/>
    <col min="3826" max="3826" width="6.85546875" style="80" customWidth="1"/>
    <col min="3827" max="3827" width="39.85546875" style="80" customWidth="1"/>
    <col min="3828" max="3828" width="6" style="80" customWidth="1"/>
    <col min="3829" max="3829" width="12.28515625" style="80" customWidth="1"/>
    <col min="3830" max="3830" width="11.85546875" style="80" customWidth="1"/>
    <col min="3831" max="3831" width="12.42578125" style="80" customWidth="1"/>
    <col min="3832" max="3832" width="11.42578125" style="80" customWidth="1"/>
    <col min="3833" max="3833" width="12" style="80" customWidth="1"/>
    <col min="3834" max="3836" width="12.42578125" style="80" customWidth="1"/>
    <col min="3837" max="3837" width="11.7109375" style="80" customWidth="1"/>
    <col min="3838" max="3838" width="12" style="80" customWidth="1"/>
    <col min="3839" max="3839" width="12.42578125" style="80" customWidth="1"/>
    <col min="3840" max="3840" width="15.42578125" style="80" customWidth="1"/>
    <col min="3841" max="3841" width="14.28515625" style="80" customWidth="1"/>
    <col min="3842" max="3842" width="15.7109375" style="80" customWidth="1"/>
    <col min="3843" max="3843" width="14.28515625" style="80" customWidth="1"/>
    <col min="3844" max="3844" width="12.7109375" style="80" customWidth="1"/>
    <col min="3845" max="3848" width="13.28515625" style="80" customWidth="1"/>
    <col min="3849" max="4081" width="10.28515625" style="80"/>
    <col min="4082" max="4082" width="6.85546875" style="80" customWidth="1"/>
    <col min="4083" max="4083" width="39.85546875" style="80" customWidth="1"/>
    <col min="4084" max="4084" width="6" style="80" customWidth="1"/>
    <col min="4085" max="4085" width="12.28515625" style="80" customWidth="1"/>
    <col min="4086" max="4086" width="11.85546875" style="80" customWidth="1"/>
    <col min="4087" max="4087" width="12.42578125" style="80" customWidth="1"/>
    <col min="4088" max="4088" width="11.42578125" style="80" customWidth="1"/>
    <col min="4089" max="4089" width="12" style="80" customWidth="1"/>
    <col min="4090" max="4092" width="12.42578125" style="80" customWidth="1"/>
    <col min="4093" max="4093" width="11.7109375" style="80" customWidth="1"/>
    <col min="4094" max="4094" width="12" style="80" customWidth="1"/>
    <col min="4095" max="4095" width="12.42578125" style="80" customWidth="1"/>
    <col min="4096" max="4096" width="15.42578125" style="80" customWidth="1"/>
    <col min="4097" max="4097" width="14.28515625" style="80" customWidth="1"/>
    <col min="4098" max="4098" width="15.7109375" style="80" customWidth="1"/>
    <col min="4099" max="4099" width="14.28515625" style="80" customWidth="1"/>
    <col min="4100" max="4100" width="12.7109375" style="80" customWidth="1"/>
    <col min="4101" max="4104" width="13.28515625" style="80" customWidth="1"/>
    <col min="4105" max="4337" width="10.28515625" style="80"/>
    <col min="4338" max="4338" width="6.85546875" style="80" customWidth="1"/>
    <col min="4339" max="4339" width="39.85546875" style="80" customWidth="1"/>
    <col min="4340" max="4340" width="6" style="80" customWidth="1"/>
    <col min="4341" max="4341" width="12.28515625" style="80" customWidth="1"/>
    <col min="4342" max="4342" width="11.85546875" style="80" customWidth="1"/>
    <col min="4343" max="4343" width="12.42578125" style="80" customWidth="1"/>
    <col min="4344" max="4344" width="11.42578125" style="80" customWidth="1"/>
    <col min="4345" max="4345" width="12" style="80" customWidth="1"/>
    <col min="4346" max="4348" width="12.42578125" style="80" customWidth="1"/>
    <col min="4349" max="4349" width="11.7109375" style="80" customWidth="1"/>
    <col min="4350" max="4350" width="12" style="80" customWidth="1"/>
    <col min="4351" max="4351" width="12.42578125" style="80" customWidth="1"/>
    <col min="4352" max="4352" width="15.42578125" style="80" customWidth="1"/>
    <col min="4353" max="4353" width="14.28515625" style="80" customWidth="1"/>
    <col min="4354" max="4354" width="15.7109375" style="80" customWidth="1"/>
    <col min="4355" max="4355" width="14.28515625" style="80" customWidth="1"/>
    <col min="4356" max="4356" width="12.7109375" style="80" customWidth="1"/>
    <col min="4357" max="4360" width="13.28515625" style="80" customWidth="1"/>
    <col min="4361" max="4593" width="10.28515625" style="80"/>
    <col min="4594" max="4594" width="6.85546875" style="80" customWidth="1"/>
    <col min="4595" max="4595" width="39.85546875" style="80" customWidth="1"/>
    <col min="4596" max="4596" width="6" style="80" customWidth="1"/>
    <col min="4597" max="4597" width="12.28515625" style="80" customWidth="1"/>
    <col min="4598" max="4598" width="11.85546875" style="80" customWidth="1"/>
    <col min="4599" max="4599" width="12.42578125" style="80" customWidth="1"/>
    <col min="4600" max="4600" width="11.42578125" style="80" customWidth="1"/>
    <col min="4601" max="4601" width="12" style="80" customWidth="1"/>
    <col min="4602" max="4604" width="12.42578125" style="80" customWidth="1"/>
    <col min="4605" max="4605" width="11.7109375" style="80" customWidth="1"/>
    <col min="4606" max="4606" width="12" style="80" customWidth="1"/>
    <col min="4607" max="4607" width="12.42578125" style="80" customWidth="1"/>
    <col min="4608" max="4608" width="15.42578125" style="80" customWidth="1"/>
    <col min="4609" max="4609" width="14.28515625" style="80" customWidth="1"/>
    <col min="4610" max="4610" width="15.7109375" style="80" customWidth="1"/>
    <col min="4611" max="4611" width="14.28515625" style="80" customWidth="1"/>
    <col min="4612" max="4612" width="12.7109375" style="80" customWidth="1"/>
    <col min="4613" max="4616" width="13.28515625" style="80" customWidth="1"/>
    <col min="4617" max="4849" width="10.28515625" style="80"/>
    <col min="4850" max="4850" width="6.85546875" style="80" customWidth="1"/>
    <col min="4851" max="4851" width="39.85546875" style="80" customWidth="1"/>
    <col min="4852" max="4852" width="6" style="80" customWidth="1"/>
    <col min="4853" max="4853" width="12.28515625" style="80" customWidth="1"/>
    <col min="4854" max="4854" width="11.85546875" style="80" customWidth="1"/>
    <col min="4855" max="4855" width="12.42578125" style="80" customWidth="1"/>
    <col min="4856" max="4856" width="11.42578125" style="80" customWidth="1"/>
    <col min="4857" max="4857" width="12" style="80" customWidth="1"/>
    <col min="4858" max="4860" width="12.42578125" style="80" customWidth="1"/>
    <col min="4861" max="4861" width="11.7109375" style="80" customWidth="1"/>
    <col min="4862" max="4862" width="12" style="80" customWidth="1"/>
    <col min="4863" max="4863" width="12.42578125" style="80" customWidth="1"/>
    <col min="4864" max="4864" width="15.42578125" style="80" customWidth="1"/>
    <col min="4865" max="4865" width="14.28515625" style="80" customWidth="1"/>
    <col min="4866" max="4866" width="15.7109375" style="80" customWidth="1"/>
    <col min="4867" max="4867" width="14.28515625" style="80" customWidth="1"/>
    <col min="4868" max="4868" width="12.7109375" style="80" customWidth="1"/>
    <col min="4869" max="4872" width="13.28515625" style="80" customWidth="1"/>
    <col min="4873" max="5105" width="10.28515625" style="80"/>
    <col min="5106" max="5106" width="6.85546875" style="80" customWidth="1"/>
    <col min="5107" max="5107" width="39.85546875" style="80" customWidth="1"/>
    <col min="5108" max="5108" width="6" style="80" customWidth="1"/>
    <col min="5109" max="5109" width="12.28515625" style="80" customWidth="1"/>
    <col min="5110" max="5110" width="11.85546875" style="80" customWidth="1"/>
    <col min="5111" max="5111" width="12.42578125" style="80" customWidth="1"/>
    <col min="5112" max="5112" width="11.42578125" style="80" customWidth="1"/>
    <col min="5113" max="5113" width="12" style="80" customWidth="1"/>
    <col min="5114" max="5116" width="12.42578125" style="80" customWidth="1"/>
    <col min="5117" max="5117" width="11.7109375" style="80" customWidth="1"/>
    <col min="5118" max="5118" width="12" style="80" customWidth="1"/>
    <col min="5119" max="5119" width="12.42578125" style="80" customWidth="1"/>
    <col min="5120" max="5120" width="15.42578125" style="80" customWidth="1"/>
    <col min="5121" max="5121" width="14.28515625" style="80" customWidth="1"/>
    <col min="5122" max="5122" width="15.7109375" style="80" customWidth="1"/>
    <col min="5123" max="5123" width="14.28515625" style="80" customWidth="1"/>
    <col min="5124" max="5124" width="12.7109375" style="80" customWidth="1"/>
    <col min="5125" max="5128" width="13.28515625" style="80" customWidth="1"/>
    <col min="5129" max="5361" width="10.28515625" style="80"/>
    <col min="5362" max="5362" width="6.85546875" style="80" customWidth="1"/>
    <col min="5363" max="5363" width="39.85546875" style="80" customWidth="1"/>
    <col min="5364" max="5364" width="6" style="80" customWidth="1"/>
    <col min="5365" max="5365" width="12.28515625" style="80" customWidth="1"/>
    <col min="5366" max="5366" width="11.85546875" style="80" customWidth="1"/>
    <col min="5367" max="5367" width="12.42578125" style="80" customWidth="1"/>
    <col min="5368" max="5368" width="11.42578125" style="80" customWidth="1"/>
    <col min="5369" max="5369" width="12" style="80" customWidth="1"/>
    <col min="5370" max="5372" width="12.42578125" style="80" customWidth="1"/>
    <col min="5373" max="5373" width="11.7109375" style="80" customWidth="1"/>
    <col min="5374" max="5374" width="12" style="80" customWidth="1"/>
    <col min="5375" max="5375" width="12.42578125" style="80" customWidth="1"/>
    <col min="5376" max="5376" width="15.42578125" style="80" customWidth="1"/>
    <col min="5377" max="5377" width="14.28515625" style="80" customWidth="1"/>
    <col min="5378" max="5378" width="15.7109375" style="80" customWidth="1"/>
    <col min="5379" max="5379" width="14.28515625" style="80" customWidth="1"/>
    <col min="5380" max="5380" width="12.7109375" style="80" customWidth="1"/>
    <col min="5381" max="5384" width="13.28515625" style="80" customWidth="1"/>
    <col min="5385" max="5617" width="10.28515625" style="80"/>
    <col min="5618" max="5618" width="6.85546875" style="80" customWidth="1"/>
    <col min="5619" max="5619" width="39.85546875" style="80" customWidth="1"/>
    <col min="5620" max="5620" width="6" style="80" customWidth="1"/>
    <col min="5621" max="5621" width="12.28515625" style="80" customWidth="1"/>
    <col min="5622" max="5622" width="11.85546875" style="80" customWidth="1"/>
    <col min="5623" max="5623" width="12.42578125" style="80" customWidth="1"/>
    <col min="5624" max="5624" width="11.42578125" style="80" customWidth="1"/>
    <col min="5625" max="5625" width="12" style="80" customWidth="1"/>
    <col min="5626" max="5628" width="12.42578125" style="80" customWidth="1"/>
    <col min="5629" max="5629" width="11.7109375" style="80" customWidth="1"/>
    <col min="5630" max="5630" width="12" style="80" customWidth="1"/>
    <col min="5631" max="5631" width="12.42578125" style="80" customWidth="1"/>
    <col min="5632" max="5632" width="15.42578125" style="80" customWidth="1"/>
    <col min="5633" max="5633" width="14.28515625" style="80" customWidth="1"/>
    <col min="5634" max="5634" width="15.7109375" style="80" customWidth="1"/>
    <col min="5635" max="5635" width="14.28515625" style="80" customWidth="1"/>
    <col min="5636" max="5636" width="12.7109375" style="80" customWidth="1"/>
    <col min="5637" max="5640" width="13.28515625" style="80" customWidth="1"/>
    <col min="5641" max="5873" width="10.28515625" style="80"/>
    <col min="5874" max="5874" width="6.85546875" style="80" customWidth="1"/>
    <col min="5875" max="5875" width="39.85546875" style="80" customWidth="1"/>
    <col min="5876" max="5876" width="6" style="80" customWidth="1"/>
    <col min="5877" max="5877" width="12.28515625" style="80" customWidth="1"/>
    <col min="5878" max="5878" width="11.85546875" style="80" customWidth="1"/>
    <col min="5879" max="5879" width="12.42578125" style="80" customWidth="1"/>
    <col min="5880" max="5880" width="11.42578125" style="80" customWidth="1"/>
    <col min="5881" max="5881" width="12" style="80" customWidth="1"/>
    <col min="5882" max="5884" width="12.42578125" style="80" customWidth="1"/>
    <col min="5885" max="5885" width="11.7109375" style="80" customWidth="1"/>
    <col min="5886" max="5886" width="12" style="80" customWidth="1"/>
    <col min="5887" max="5887" width="12.42578125" style="80" customWidth="1"/>
    <col min="5888" max="5888" width="15.42578125" style="80" customWidth="1"/>
    <col min="5889" max="5889" width="14.28515625" style="80" customWidth="1"/>
    <col min="5890" max="5890" width="15.7109375" style="80" customWidth="1"/>
    <col min="5891" max="5891" width="14.28515625" style="80" customWidth="1"/>
    <col min="5892" max="5892" width="12.7109375" style="80" customWidth="1"/>
    <col min="5893" max="5896" width="13.28515625" style="80" customWidth="1"/>
    <col min="5897" max="6129" width="10.28515625" style="80"/>
    <col min="6130" max="6130" width="6.85546875" style="80" customWidth="1"/>
    <col min="6131" max="6131" width="39.85546875" style="80" customWidth="1"/>
    <col min="6132" max="6132" width="6" style="80" customWidth="1"/>
    <col min="6133" max="6133" width="12.28515625" style="80" customWidth="1"/>
    <col min="6134" max="6134" width="11.85546875" style="80" customWidth="1"/>
    <col min="6135" max="6135" width="12.42578125" style="80" customWidth="1"/>
    <col min="6136" max="6136" width="11.42578125" style="80" customWidth="1"/>
    <col min="6137" max="6137" width="12" style="80" customWidth="1"/>
    <col min="6138" max="6140" width="12.42578125" style="80" customWidth="1"/>
    <col min="6141" max="6141" width="11.7109375" style="80" customWidth="1"/>
    <col min="6142" max="6142" width="12" style="80" customWidth="1"/>
    <col min="6143" max="6143" width="12.42578125" style="80" customWidth="1"/>
    <col min="6144" max="6144" width="15.42578125" style="80" customWidth="1"/>
    <col min="6145" max="6145" width="14.28515625" style="80" customWidth="1"/>
    <col min="6146" max="6146" width="15.7109375" style="80" customWidth="1"/>
    <col min="6147" max="6147" width="14.28515625" style="80" customWidth="1"/>
    <col min="6148" max="6148" width="12.7109375" style="80" customWidth="1"/>
    <col min="6149" max="6152" width="13.28515625" style="80" customWidth="1"/>
    <col min="6153" max="6385" width="10.28515625" style="80"/>
    <col min="6386" max="6386" width="6.85546875" style="80" customWidth="1"/>
    <col min="6387" max="6387" width="39.85546875" style="80" customWidth="1"/>
    <col min="6388" max="6388" width="6" style="80" customWidth="1"/>
    <col min="6389" max="6389" width="12.28515625" style="80" customWidth="1"/>
    <col min="6390" max="6390" width="11.85546875" style="80" customWidth="1"/>
    <col min="6391" max="6391" width="12.42578125" style="80" customWidth="1"/>
    <col min="6392" max="6392" width="11.42578125" style="80" customWidth="1"/>
    <col min="6393" max="6393" width="12" style="80" customWidth="1"/>
    <col min="6394" max="6396" width="12.42578125" style="80" customWidth="1"/>
    <col min="6397" max="6397" width="11.7109375" style="80" customWidth="1"/>
    <col min="6398" max="6398" width="12" style="80" customWidth="1"/>
    <col min="6399" max="6399" width="12.42578125" style="80" customWidth="1"/>
    <col min="6400" max="6400" width="15.42578125" style="80" customWidth="1"/>
    <col min="6401" max="6401" width="14.28515625" style="80" customWidth="1"/>
    <col min="6402" max="6402" width="15.7109375" style="80" customWidth="1"/>
    <col min="6403" max="6403" width="14.28515625" style="80" customWidth="1"/>
    <col min="6404" max="6404" width="12.7109375" style="80" customWidth="1"/>
    <col min="6405" max="6408" width="13.28515625" style="80" customWidth="1"/>
    <col min="6409" max="6641" width="10.28515625" style="80"/>
    <col min="6642" max="6642" width="6.85546875" style="80" customWidth="1"/>
    <col min="6643" max="6643" width="39.85546875" style="80" customWidth="1"/>
    <col min="6644" max="6644" width="6" style="80" customWidth="1"/>
    <col min="6645" max="6645" width="12.28515625" style="80" customWidth="1"/>
    <col min="6646" max="6646" width="11.85546875" style="80" customWidth="1"/>
    <col min="6647" max="6647" width="12.42578125" style="80" customWidth="1"/>
    <col min="6648" max="6648" width="11.42578125" style="80" customWidth="1"/>
    <col min="6649" max="6649" width="12" style="80" customWidth="1"/>
    <col min="6650" max="6652" width="12.42578125" style="80" customWidth="1"/>
    <col min="6653" max="6653" width="11.7109375" style="80" customWidth="1"/>
    <col min="6654" max="6654" width="12" style="80" customWidth="1"/>
    <col min="6655" max="6655" width="12.42578125" style="80" customWidth="1"/>
    <col min="6656" max="6656" width="15.42578125" style="80" customWidth="1"/>
    <col min="6657" max="6657" width="14.28515625" style="80" customWidth="1"/>
    <col min="6658" max="6658" width="15.7109375" style="80" customWidth="1"/>
    <col min="6659" max="6659" width="14.28515625" style="80" customWidth="1"/>
    <col min="6660" max="6660" width="12.7109375" style="80" customWidth="1"/>
    <col min="6661" max="6664" width="13.28515625" style="80" customWidth="1"/>
    <col min="6665" max="6897" width="10.28515625" style="80"/>
    <col min="6898" max="6898" width="6.85546875" style="80" customWidth="1"/>
    <col min="6899" max="6899" width="39.85546875" style="80" customWidth="1"/>
    <col min="6900" max="6900" width="6" style="80" customWidth="1"/>
    <col min="6901" max="6901" width="12.28515625" style="80" customWidth="1"/>
    <col min="6902" max="6902" width="11.85546875" style="80" customWidth="1"/>
    <col min="6903" max="6903" width="12.42578125" style="80" customWidth="1"/>
    <col min="6904" max="6904" width="11.42578125" style="80" customWidth="1"/>
    <col min="6905" max="6905" width="12" style="80" customWidth="1"/>
    <col min="6906" max="6908" width="12.42578125" style="80" customWidth="1"/>
    <col min="6909" max="6909" width="11.7109375" style="80" customWidth="1"/>
    <col min="6910" max="6910" width="12" style="80" customWidth="1"/>
    <col min="6911" max="6911" width="12.42578125" style="80" customWidth="1"/>
    <col min="6912" max="6912" width="15.42578125" style="80" customWidth="1"/>
    <col min="6913" max="6913" width="14.28515625" style="80" customWidth="1"/>
    <col min="6914" max="6914" width="15.7109375" style="80" customWidth="1"/>
    <col min="6915" max="6915" width="14.28515625" style="80" customWidth="1"/>
    <col min="6916" max="6916" width="12.7109375" style="80" customWidth="1"/>
    <col min="6917" max="6920" width="13.28515625" style="80" customWidth="1"/>
    <col min="6921" max="7153" width="10.28515625" style="80"/>
    <col min="7154" max="7154" width="6.85546875" style="80" customWidth="1"/>
    <col min="7155" max="7155" width="39.85546875" style="80" customWidth="1"/>
    <col min="7156" max="7156" width="6" style="80" customWidth="1"/>
    <col min="7157" max="7157" width="12.28515625" style="80" customWidth="1"/>
    <col min="7158" max="7158" width="11.85546875" style="80" customWidth="1"/>
    <col min="7159" max="7159" width="12.42578125" style="80" customWidth="1"/>
    <col min="7160" max="7160" width="11.42578125" style="80" customWidth="1"/>
    <col min="7161" max="7161" width="12" style="80" customWidth="1"/>
    <col min="7162" max="7164" width="12.42578125" style="80" customWidth="1"/>
    <col min="7165" max="7165" width="11.7109375" style="80" customWidth="1"/>
    <col min="7166" max="7166" width="12" style="80" customWidth="1"/>
    <col min="7167" max="7167" width="12.42578125" style="80" customWidth="1"/>
    <col min="7168" max="7168" width="15.42578125" style="80" customWidth="1"/>
    <col min="7169" max="7169" width="14.28515625" style="80" customWidth="1"/>
    <col min="7170" max="7170" width="15.7109375" style="80" customWidth="1"/>
    <col min="7171" max="7171" width="14.28515625" style="80" customWidth="1"/>
    <col min="7172" max="7172" width="12.7109375" style="80" customWidth="1"/>
    <col min="7173" max="7176" width="13.28515625" style="80" customWidth="1"/>
    <col min="7177" max="7409" width="10.28515625" style="80"/>
    <col min="7410" max="7410" width="6.85546875" style="80" customWidth="1"/>
    <col min="7411" max="7411" width="39.85546875" style="80" customWidth="1"/>
    <col min="7412" max="7412" width="6" style="80" customWidth="1"/>
    <col min="7413" max="7413" width="12.28515625" style="80" customWidth="1"/>
    <col min="7414" max="7414" width="11.85546875" style="80" customWidth="1"/>
    <col min="7415" max="7415" width="12.42578125" style="80" customWidth="1"/>
    <col min="7416" max="7416" width="11.42578125" style="80" customWidth="1"/>
    <col min="7417" max="7417" width="12" style="80" customWidth="1"/>
    <col min="7418" max="7420" width="12.42578125" style="80" customWidth="1"/>
    <col min="7421" max="7421" width="11.7109375" style="80" customWidth="1"/>
    <col min="7422" max="7422" width="12" style="80" customWidth="1"/>
    <col min="7423" max="7423" width="12.42578125" style="80" customWidth="1"/>
    <col min="7424" max="7424" width="15.42578125" style="80" customWidth="1"/>
    <col min="7425" max="7425" width="14.28515625" style="80" customWidth="1"/>
    <col min="7426" max="7426" width="15.7109375" style="80" customWidth="1"/>
    <col min="7427" max="7427" width="14.28515625" style="80" customWidth="1"/>
    <col min="7428" max="7428" width="12.7109375" style="80" customWidth="1"/>
    <col min="7429" max="7432" width="13.28515625" style="80" customWidth="1"/>
    <col min="7433" max="7665" width="10.28515625" style="80"/>
    <col min="7666" max="7666" width="6.85546875" style="80" customWidth="1"/>
    <col min="7667" max="7667" width="39.85546875" style="80" customWidth="1"/>
    <col min="7668" max="7668" width="6" style="80" customWidth="1"/>
    <col min="7669" max="7669" width="12.28515625" style="80" customWidth="1"/>
    <col min="7670" max="7670" width="11.85546875" style="80" customWidth="1"/>
    <col min="7671" max="7671" width="12.42578125" style="80" customWidth="1"/>
    <col min="7672" max="7672" width="11.42578125" style="80" customWidth="1"/>
    <col min="7673" max="7673" width="12" style="80" customWidth="1"/>
    <col min="7674" max="7676" width="12.42578125" style="80" customWidth="1"/>
    <col min="7677" max="7677" width="11.7109375" style="80" customWidth="1"/>
    <col min="7678" max="7678" width="12" style="80" customWidth="1"/>
    <col min="7679" max="7679" width="12.42578125" style="80" customWidth="1"/>
    <col min="7680" max="7680" width="15.42578125" style="80" customWidth="1"/>
    <col min="7681" max="7681" width="14.28515625" style="80" customWidth="1"/>
    <col min="7682" max="7682" width="15.7109375" style="80" customWidth="1"/>
    <col min="7683" max="7683" width="14.28515625" style="80" customWidth="1"/>
    <col min="7684" max="7684" width="12.7109375" style="80" customWidth="1"/>
    <col min="7685" max="7688" width="13.28515625" style="80" customWidth="1"/>
    <col min="7689" max="7921" width="10.28515625" style="80"/>
    <col min="7922" max="7922" width="6.85546875" style="80" customWidth="1"/>
    <col min="7923" max="7923" width="39.85546875" style="80" customWidth="1"/>
    <col min="7924" max="7924" width="6" style="80" customWidth="1"/>
    <col min="7925" max="7925" width="12.28515625" style="80" customWidth="1"/>
    <col min="7926" max="7926" width="11.85546875" style="80" customWidth="1"/>
    <col min="7927" max="7927" width="12.42578125" style="80" customWidth="1"/>
    <col min="7928" max="7928" width="11.42578125" style="80" customWidth="1"/>
    <col min="7929" max="7929" width="12" style="80" customWidth="1"/>
    <col min="7930" max="7932" width="12.42578125" style="80" customWidth="1"/>
    <col min="7933" max="7933" width="11.7109375" style="80" customWidth="1"/>
    <col min="7934" max="7934" width="12" style="80" customWidth="1"/>
    <col min="7935" max="7935" width="12.42578125" style="80" customWidth="1"/>
    <col min="7936" max="7936" width="15.42578125" style="80" customWidth="1"/>
    <col min="7937" max="7937" width="14.28515625" style="80" customWidth="1"/>
    <col min="7938" max="7938" width="15.7109375" style="80" customWidth="1"/>
    <col min="7939" max="7939" width="14.28515625" style="80" customWidth="1"/>
    <col min="7940" max="7940" width="12.7109375" style="80" customWidth="1"/>
    <col min="7941" max="7944" width="13.28515625" style="80" customWidth="1"/>
    <col min="7945" max="8177" width="10.28515625" style="80"/>
    <col min="8178" max="8178" width="6.85546875" style="80" customWidth="1"/>
    <col min="8179" max="8179" width="39.85546875" style="80" customWidth="1"/>
    <col min="8180" max="8180" width="6" style="80" customWidth="1"/>
    <col min="8181" max="8181" width="12.28515625" style="80" customWidth="1"/>
    <col min="8182" max="8182" width="11.85546875" style="80" customWidth="1"/>
    <col min="8183" max="8183" width="12.42578125" style="80" customWidth="1"/>
    <col min="8184" max="8184" width="11.42578125" style="80" customWidth="1"/>
    <col min="8185" max="8185" width="12" style="80" customWidth="1"/>
    <col min="8186" max="8188" width="12.42578125" style="80" customWidth="1"/>
    <col min="8189" max="8189" width="11.7109375" style="80" customWidth="1"/>
    <col min="8190" max="8190" width="12" style="80" customWidth="1"/>
    <col min="8191" max="8191" width="12.42578125" style="80" customWidth="1"/>
    <col min="8192" max="8192" width="15.42578125" style="80" customWidth="1"/>
    <col min="8193" max="8193" width="14.28515625" style="80" customWidth="1"/>
    <col min="8194" max="8194" width="15.7109375" style="80" customWidth="1"/>
    <col min="8195" max="8195" width="14.28515625" style="80" customWidth="1"/>
    <col min="8196" max="8196" width="12.7109375" style="80" customWidth="1"/>
    <col min="8197" max="8200" width="13.28515625" style="80" customWidth="1"/>
    <col min="8201" max="8433" width="10.28515625" style="80"/>
    <col min="8434" max="8434" width="6.85546875" style="80" customWidth="1"/>
    <col min="8435" max="8435" width="39.85546875" style="80" customWidth="1"/>
    <col min="8436" max="8436" width="6" style="80" customWidth="1"/>
    <col min="8437" max="8437" width="12.28515625" style="80" customWidth="1"/>
    <col min="8438" max="8438" width="11.85546875" style="80" customWidth="1"/>
    <col min="8439" max="8439" width="12.42578125" style="80" customWidth="1"/>
    <col min="8440" max="8440" width="11.42578125" style="80" customWidth="1"/>
    <col min="8441" max="8441" width="12" style="80" customWidth="1"/>
    <col min="8442" max="8444" width="12.42578125" style="80" customWidth="1"/>
    <col min="8445" max="8445" width="11.7109375" style="80" customWidth="1"/>
    <col min="8446" max="8446" width="12" style="80" customWidth="1"/>
    <col min="8447" max="8447" width="12.42578125" style="80" customWidth="1"/>
    <col min="8448" max="8448" width="15.42578125" style="80" customWidth="1"/>
    <col min="8449" max="8449" width="14.28515625" style="80" customWidth="1"/>
    <col min="8450" max="8450" width="15.7109375" style="80" customWidth="1"/>
    <col min="8451" max="8451" width="14.28515625" style="80" customWidth="1"/>
    <col min="8452" max="8452" width="12.7109375" style="80" customWidth="1"/>
    <col min="8453" max="8456" width="13.28515625" style="80" customWidth="1"/>
    <col min="8457" max="8689" width="10.28515625" style="80"/>
    <col min="8690" max="8690" width="6.85546875" style="80" customWidth="1"/>
    <col min="8691" max="8691" width="39.85546875" style="80" customWidth="1"/>
    <col min="8692" max="8692" width="6" style="80" customWidth="1"/>
    <col min="8693" max="8693" width="12.28515625" style="80" customWidth="1"/>
    <col min="8694" max="8694" width="11.85546875" style="80" customWidth="1"/>
    <col min="8695" max="8695" width="12.42578125" style="80" customWidth="1"/>
    <col min="8696" max="8696" width="11.42578125" style="80" customWidth="1"/>
    <col min="8697" max="8697" width="12" style="80" customWidth="1"/>
    <col min="8698" max="8700" width="12.42578125" style="80" customWidth="1"/>
    <col min="8701" max="8701" width="11.7109375" style="80" customWidth="1"/>
    <col min="8702" max="8702" width="12" style="80" customWidth="1"/>
    <col min="8703" max="8703" width="12.42578125" style="80" customWidth="1"/>
    <col min="8704" max="8704" width="15.42578125" style="80" customWidth="1"/>
    <col min="8705" max="8705" width="14.28515625" style="80" customWidth="1"/>
    <col min="8706" max="8706" width="15.7109375" style="80" customWidth="1"/>
    <col min="8707" max="8707" width="14.28515625" style="80" customWidth="1"/>
    <col min="8708" max="8708" width="12.7109375" style="80" customWidth="1"/>
    <col min="8709" max="8712" width="13.28515625" style="80" customWidth="1"/>
    <col min="8713" max="8945" width="10.28515625" style="80"/>
    <col min="8946" max="8946" width="6.85546875" style="80" customWidth="1"/>
    <col min="8947" max="8947" width="39.85546875" style="80" customWidth="1"/>
    <col min="8948" max="8948" width="6" style="80" customWidth="1"/>
    <col min="8949" max="8949" width="12.28515625" style="80" customWidth="1"/>
    <col min="8950" max="8950" width="11.85546875" style="80" customWidth="1"/>
    <col min="8951" max="8951" width="12.42578125" style="80" customWidth="1"/>
    <col min="8952" max="8952" width="11.42578125" style="80" customWidth="1"/>
    <col min="8953" max="8953" width="12" style="80" customWidth="1"/>
    <col min="8954" max="8956" width="12.42578125" style="80" customWidth="1"/>
    <col min="8957" max="8957" width="11.7109375" style="80" customWidth="1"/>
    <col min="8958" max="8958" width="12" style="80" customWidth="1"/>
    <col min="8959" max="8959" width="12.42578125" style="80" customWidth="1"/>
    <col min="8960" max="8960" width="15.42578125" style="80" customWidth="1"/>
    <col min="8961" max="8961" width="14.28515625" style="80" customWidth="1"/>
    <col min="8962" max="8962" width="15.7109375" style="80" customWidth="1"/>
    <col min="8963" max="8963" width="14.28515625" style="80" customWidth="1"/>
    <col min="8964" max="8964" width="12.7109375" style="80" customWidth="1"/>
    <col min="8965" max="8968" width="13.28515625" style="80" customWidth="1"/>
    <col min="8969" max="9201" width="10.28515625" style="80"/>
    <col min="9202" max="9202" width="6.85546875" style="80" customWidth="1"/>
    <col min="9203" max="9203" width="39.85546875" style="80" customWidth="1"/>
    <col min="9204" max="9204" width="6" style="80" customWidth="1"/>
    <col min="9205" max="9205" width="12.28515625" style="80" customWidth="1"/>
    <col min="9206" max="9206" width="11.85546875" style="80" customWidth="1"/>
    <col min="9207" max="9207" width="12.42578125" style="80" customWidth="1"/>
    <col min="9208" max="9208" width="11.42578125" style="80" customWidth="1"/>
    <col min="9209" max="9209" width="12" style="80" customWidth="1"/>
    <col min="9210" max="9212" width="12.42578125" style="80" customWidth="1"/>
    <col min="9213" max="9213" width="11.7109375" style="80" customWidth="1"/>
    <col min="9214" max="9214" width="12" style="80" customWidth="1"/>
    <col min="9215" max="9215" width="12.42578125" style="80" customWidth="1"/>
    <col min="9216" max="9216" width="15.42578125" style="80" customWidth="1"/>
    <col min="9217" max="9217" width="14.28515625" style="80" customWidth="1"/>
    <col min="9218" max="9218" width="15.7109375" style="80" customWidth="1"/>
    <col min="9219" max="9219" width="14.28515625" style="80" customWidth="1"/>
    <col min="9220" max="9220" width="12.7109375" style="80" customWidth="1"/>
    <col min="9221" max="9224" width="13.28515625" style="80" customWidth="1"/>
    <col min="9225" max="9457" width="10.28515625" style="80"/>
    <col min="9458" max="9458" width="6.85546875" style="80" customWidth="1"/>
    <col min="9459" max="9459" width="39.85546875" style="80" customWidth="1"/>
    <col min="9460" max="9460" width="6" style="80" customWidth="1"/>
    <col min="9461" max="9461" width="12.28515625" style="80" customWidth="1"/>
    <col min="9462" max="9462" width="11.85546875" style="80" customWidth="1"/>
    <col min="9463" max="9463" width="12.42578125" style="80" customWidth="1"/>
    <col min="9464" max="9464" width="11.42578125" style="80" customWidth="1"/>
    <col min="9465" max="9465" width="12" style="80" customWidth="1"/>
    <col min="9466" max="9468" width="12.42578125" style="80" customWidth="1"/>
    <col min="9469" max="9469" width="11.7109375" style="80" customWidth="1"/>
    <col min="9470" max="9470" width="12" style="80" customWidth="1"/>
    <col min="9471" max="9471" width="12.42578125" style="80" customWidth="1"/>
    <col min="9472" max="9472" width="15.42578125" style="80" customWidth="1"/>
    <col min="9473" max="9473" width="14.28515625" style="80" customWidth="1"/>
    <col min="9474" max="9474" width="15.7109375" style="80" customWidth="1"/>
    <col min="9475" max="9475" width="14.28515625" style="80" customWidth="1"/>
    <col min="9476" max="9476" width="12.7109375" style="80" customWidth="1"/>
    <col min="9477" max="9480" width="13.28515625" style="80" customWidth="1"/>
    <col min="9481" max="9713" width="10.28515625" style="80"/>
    <col min="9714" max="9714" width="6.85546875" style="80" customWidth="1"/>
    <col min="9715" max="9715" width="39.85546875" style="80" customWidth="1"/>
    <col min="9716" max="9716" width="6" style="80" customWidth="1"/>
    <col min="9717" max="9717" width="12.28515625" style="80" customWidth="1"/>
    <col min="9718" max="9718" width="11.85546875" style="80" customWidth="1"/>
    <col min="9719" max="9719" width="12.42578125" style="80" customWidth="1"/>
    <col min="9720" max="9720" width="11.42578125" style="80" customWidth="1"/>
    <col min="9721" max="9721" width="12" style="80" customWidth="1"/>
    <col min="9722" max="9724" width="12.42578125" style="80" customWidth="1"/>
    <col min="9725" max="9725" width="11.7109375" style="80" customWidth="1"/>
    <col min="9726" max="9726" width="12" style="80" customWidth="1"/>
    <col min="9727" max="9727" width="12.42578125" style="80" customWidth="1"/>
    <col min="9728" max="9728" width="15.42578125" style="80" customWidth="1"/>
    <col min="9729" max="9729" width="14.28515625" style="80" customWidth="1"/>
    <col min="9730" max="9730" width="15.7109375" style="80" customWidth="1"/>
    <col min="9731" max="9731" width="14.28515625" style="80" customWidth="1"/>
    <col min="9732" max="9732" width="12.7109375" style="80" customWidth="1"/>
    <col min="9733" max="9736" width="13.28515625" style="80" customWidth="1"/>
    <col min="9737" max="9969" width="10.28515625" style="80"/>
    <col min="9970" max="9970" width="6.85546875" style="80" customWidth="1"/>
    <col min="9971" max="9971" width="39.85546875" style="80" customWidth="1"/>
    <col min="9972" max="9972" width="6" style="80" customWidth="1"/>
    <col min="9973" max="9973" width="12.28515625" style="80" customWidth="1"/>
    <col min="9974" max="9974" width="11.85546875" style="80" customWidth="1"/>
    <col min="9975" max="9975" width="12.42578125" style="80" customWidth="1"/>
    <col min="9976" max="9976" width="11.42578125" style="80" customWidth="1"/>
    <col min="9977" max="9977" width="12" style="80" customWidth="1"/>
    <col min="9978" max="9980" width="12.42578125" style="80" customWidth="1"/>
    <col min="9981" max="9981" width="11.7109375" style="80" customWidth="1"/>
    <col min="9982" max="9982" width="12" style="80" customWidth="1"/>
    <col min="9983" max="9983" width="12.42578125" style="80" customWidth="1"/>
    <col min="9984" max="9984" width="15.42578125" style="80" customWidth="1"/>
    <col min="9985" max="9985" width="14.28515625" style="80" customWidth="1"/>
    <col min="9986" max="9986" width="15.7109375" style="80" customWidth="1"/>
    <col min="9987" max="9987" width="14.28515625" style="80" customWidth="1"/>
    <col min="9988" max="9988" width="12.7109375" style="80" customWidth="1"/>
    <col min="9989" max="9992" width="13.28515625" style="80" customWidth="1"/>
    <col min="9993" max="10225" width="10.28515625" style="80"/>
    <col min="10226" max="10226" width="6.85546875" style="80" customWidth="1"/>
    <col min="10227" max="10227" width="39.85546875" style="80" customWidth="1"/>
    <col min="10228" max="10228" width="6" style="80" customWidth="1"/>
    <col min="10229" max="10229" width="12.28515625" style="80" customWidth="1"/>
    <col min="10230" max="10230" width="11.85546875" style="80" customWidth="1"/>
    <col min="10231" max="10231" width="12.42578125" style="80" customWidth="1"/>
    <col min="10232" max="10232" width="11.42578125" style="80" customWidth="1"/>
    <col min="10233" max="10233" width="12" style="80" customWidth="1"/>
    <col min="10234" max="10236" width="12.42578125" style="80" customWidth="1"/>
    <col min="10237" max="10237" width="11.7109375" style="80" customWidth="1"/>
    <col min="10238" max="10238" width="12" style="80" customWidth="1"/>
    <col min="10239" max="10239" width="12.42578125" style="80" customWidth="1"/>
    <col min="10240" max="10240" width="15.42578125" style="80" customWidth="1"/>
    <col min="10241" max="10241" width="14.28515625" style="80" customWidth="1"/>
    <col min="10242" max="10242" width="15.7109375" style="80" customWidth="1"/>
    <col min="10243" max="10243" width="14.28515625" style="80" customWidth="1"/>
    <col min="10244" max="10244" width="12.7109375" style="80" customWidth="1"/>
    <col min="10245" max="10248" width="13.28515625" style="80" customWidth="1"/>
    <col min="10249" max="10481" width="10.28515625" style="80"/>
    <col min="10482" max="10482" width="6.85546875" style="80" customWidth="1"/>
    <col min="10483" max="10483" width="39.85546875" style="80" customWidth="1"/>
    <col min="10484" max="10484" width="6" style="80" customWidth="1"/>
    <col min="10485" max="10485" width="12.28515625" style="80" customWidth="1"/>
    <col min="10486" max="10486" width="11.85546875" style="80" customWidth="1"/>
    <col min="10487" max="10487" width="12.42578125" style="80" customWidth="1"/>
    <col min="10488" max="10488" width="11.42578125" style="80" customWidth="1"/>
    <col min="10489" max="10489" width="12" style="80" customWidth="1"/>
    <col min="10490" max="10492" width="12.42578125" style="80" customWidth="1"/>
    <col min="10493" max="10493" width="11.7109375" style="80" customWidth="1"/>
    <col min="10494" max="10494" width="12" style="80" customWidth="1"/>
    <col min="10495" max="10495" width="12.42578125" style="80" customWidth="1"/>
    <col min="10496" max="10496" width="15.42578125" style="80" customWidth="1"/>
    <col min="10497" max="10497" width="14.28515625" style="80" customWidth="1"/>
    <col min="10498" max="10498" width="15.7109375" style="80" customWidth="1"/>
    <col min="10499" max="10499" width="14.28515625" style="80" customWidth="1"/>
    <col min="10500" max="10500" width="12.7109375" style="80" customWidth="1"/>
    <col min="10501" max="10504" width="13.28515625" style="80" customWidth="1"/>
    <col min="10505" max="10737" width="10.28515625" style="80"/>
    <col min="10738" max="10738" width="6.85546875" style="80" customWidth="1"/>
    <col min="10739" max="10739" width="39.85546875" style="80" customWidth="1"/>
    <col min="10740" max="10740" width="6" style="80" customWidth="1"/>
    <col min="10741" max="10741" width="12.28515625" style="80" customWidth="1"/>
    <col min="10742" max="10742" width="11.85546875" style="80" customWidth="1"/>
    <col min="10743" max="10743" width="12.42578125" style="80" customWidth="1"/>
    <col min="10744" max="10744" width="11.42578125" style="80" customWidth="1"/>
    <col min="10745" max="10745" width="12" style="80" customWidth="1"/>
    <col min="10746" max="10748" width="12.42578125" style="80" customWidth="1"/>
    <col min="10749" max="10749" width="11.7109375" style="80" customWidth="1"/>
    <col min="10750" max="10750" width="12" style="80" customWidth="1"/>
    <col min="10751" max="10751" width="12.42578125" style="80" customWidth="1"/>
    <col min="10752" max="10752" width="15.42578125" style="80" customWidth="1"/>
    <col min="10753" max="10753" width="14.28515625" style="80" customWidth="1"/>
    <col min="10754" max="10754" width="15.7109375" style="80" customWidth="1"/>
    <col min="10755" max="10755" width="14.28515625" style="80" customWidth="1"/>
    <col min="10756" max="10756" width="12.7109375" style="80" customWidth="1"/>
    <col min="10757" max="10760" width="13.28515625" style="80" customWidth="1"/>
    <col min="10761" max="10993" width="10.28515625" style="80"/>
    <col min="10994" max="10994" width="6.85546875" style="80" customWidth="1"/>
    <col min="10995" max="10995" width="39.85546875" style="80" customWidth="1"/>
    <col min="10996" max="10996" width="6" style="80" customWidth="1"/>
    <col min="10997" max="10997" width="12.28515625" style="80" customWidth="1"/>
    <col min="10998" max="10998" width="11.85546875" style="80" customWidth="1"/>
    <col min="10999" max="10999" width="12.42578125" style="80" customWidth="1"/>
    <col min="11000" max="11000" width="11.42578125" style="80" customWidth="1"/>
    <col min="11001" max="11001" width="12" style="80" customWidth="1"/>
    <col min="11002" max="11004" width="12.42578125" style="80" customWidth="1"/>
    <col min="11005" max="11005" width="11.7109375" style="80" customWidth="1"/>
    <col min="11006" max="11006" width="12" style="80" customWidth="1"/>
    <col min="11007" max="11007" width="12.42578125" style="80" customWidth="1"/>
    <col min="11008" max="11008" width="15.42578125" style="80" customWidth="1"/>
    <col min="11009" max="11009" width="14.28515625" style="80" customWidth="1"/>
    <col min="11010" max="11010" width="15.7109375" style="80" customWidth="1"/>
    <col min="11011" max="11011" width="14.28515625" style="80" customWidth="1"/>
    <col min="11012" max="11012" width="12.7109375" style="80" customWidth="1"/>
    <col min="11013" max="11016" width="13.28515625" style="80" customWidth="1"/>
    <col min="11017" max="11249" width="10.28515625" style="80"/>
    <col min="11250" max="11250" width="6.85546875" style="80" customWidth="1"/>
    <col min="11251" max="11251" width="39.85546875" style="80" customWidth="1"/>
    <col min="11252" max="11252" width="6" style="80" customWidth="1"/>
    <col min="11253" max="11253" width="12.28515625" style="80" customWidth="1"/>
    <col min="11254" max="11254" width="11.85546875" style="80" customWidth="1"/>
    <col min="11255" max="11255" width="12.42578125" style="80" customWidth="1"/>
    <col min="11256" max="11256" width="11.42578125" style="80" customWidth="1"/>
    <col min="11257" max="11257" width="12" style="80" customWidth="1"/>
    <col min="11258" max="11260" width="12.42578125" style="80" customWidth="1"/>
    <col min="11261" max="11261" width="11.7109375" style="80" customWidth="1"/>
    <col min="11262" max="11262" width="12" style="80" customWidth="1"/>
    <col min="11263" max="11263" width="12.42578125" style="80" customWidth="1"/>
    <col min="11264" max="11264" width="15.42578125" style="80" customWidth="1"/>
    <col min="11265" max="11265" width="14.28515625" style="80" customWidth="1"/>
    <col min="11266" max="11266" width="15.7109375" style="80" customWidth="1"/>
    <col min="11267" max="11267" width="14.28515625" style="80" customWidth="1"/>
    <col min="11268" max="11268" width="12.7109375" style="80" customWidth="1"/>
    <col min="11269" max="11272" width="13.28515625" style="80" customWidth="1"/>
    <col min="11273" max="11505" width="10.28515625" style="80"/>
    <col min="11506" max="11506" width="6.85546875" style="80" customWidth="1"/>
    <col min="11507" max="11507" width="39.85546875" style="80" customWidth="1"/>
    <col min="11508" max="11508" width="6" style="80" customWidth="1"/>
    <col min="11509" max="11509" width="12.28515625" style="80" customWidth="1"/>
    <col min="11510" max="11510" width="11.85546875" style="80" customWidth="1"/>
    <col min="11511" max="11511" width="12.42578125" style="80" customWidth="1"/>
    <col min="11512" max="11512" width="11.42578125" style="80" customWidth="1"/>
    <col min="11513" max="11513" width="12" style="80" customWidth="1"/>
    <col min="11514" max="11516" width="12.42578125" style="80" customWidth="1"/>
    <col min="11517" max="11517" width="11.7109375" style="80" customWidth="1"/>
    <col min="11518" max="11518" width="12" style="80" customWidth="1"/>
    <col min="11519" max="11519" width="12.42578125" style="80" customWidth="1"/>
    <col min="11520" max="11520" width="15.42578125" style="80" customWidth="1"/>
    <col min="11521" max="11521" width="14.28515625" style="80" customWidth="1"/>
    <col min="11522" max="11522" width="15.7109375" style="80" customWidth="1"/>
    <col min="11523" max="11523" width="14.28515625" style="80" customWidth="1"/>
    <col min="11524" max="11524" width="12.7109375" style="80" customWidth="1"/>
    <col min="11525" max="11528" width="13.28515625" style="80" customWidth="1"/>
    <col min="11529" max="11761" width="10.28515625" style="80"/>
    <col min="11762" max="11762" width="6.85546875" style="80" customWidth="1"/>
    <col min="11763" max="11763" width="39.85546875" style="80" customWidth="1"/>
    <col min="11764" max="11764" width="6" style="80" customWidth="1"/>
    <col min="11765" max="11765" width="12.28515625" style="80" customWidth="1"/>
    <col min="11766" max="11766" width="11.85546875" style="80" customWidth="1"/>
    <col min="11767" max="11767" width="12.42578125" style="80" customWidth="1"/>
    <col min="11768" max="11768" width="11.42578125" style="80" customWidth="1"/>
    <col min="11769" max="11769" width="12" style="80" customWidth="1"/>
    <col min="11770" max="11772" width="12.42578125" style="80" customWidth="1"/>
    <col min="11773" max="11773" width="11.7109375" style="80" customWidth="1"/>
    <col min="11774" max="11774" width="12" style="80" customWidth="1"/>
    <col min="11775" max="11775" width="12.42578125" style="80" customWidth="1"/>
    <col min="11776" max="11776" width="15.42578125" style="80" customWidth="1"/>
    <col min="11777" max="11777" width="14.28515625" style="80" customWidth="1"/>
    <col min="11778" max="11778" width="15.7109375" style="80" customWidth="1"/>
    <col min="11779" max="11779" width="14.28515625" style="80" customWidth="1"/>
    <col min="11780" max="11780" width="12.7109375" style="80" customWidth="1"/>
    <col min="11781" max="11784" width="13.28515625" style="80" customWidth="1"/>
    <col min="11785" max="12017" width="10.28515625" style="80"/>
    <col min="12018" max="12018" width="6.85546875" style="80" customWidth="1"/>
    <col min="12019" max="12019" width="39.85546875" style="80" customWidth="1"/>
    <col min="12020" max="12020" width="6" style="80" customWidth="1"/>
    <col min="12021" max="12021" width="12.28515625" style="80" customWidth="1"/>
    <col min="12022" max="12022" width="11.85546875" style="80" customWidth="1"/>
    <col min="12023" max="12023" width="12.42578125" style="80" customWidth="1"/>
    <col min="12024" max="12024" width="11.42578125" style="80" customWidth="1"/>
    <col min="12025" max="12025" width="12" style="80" customWidth="1"/>
    <col min="12026" max="12028" width="12.42578125" style="80" customWidth="1"/>
    <col min="12029" max="12029" width="11.7109375" style="80" customWidth="1"/>
    <col min="12030" max="12030" width="12" style="80" customWidth="1"/>
    <col min="12031" max="12031" width="12.42578125" style="80" customWidth="1"/>
    <col min="12032" max="12032" width="15.42578125" style="80" customWidth="1"/>
    <col min="12033" max="12033" width="14.28515625" style="80" customWidth="1"/>
    <col min="12034" max="12034" width="15.7109375" style="80" customWidth="1"/>
    <col min="12035" max="12035" width="14.28515625" style="80" customWidth="1"/>
    <col min="12036" max="12036" width="12.7109375" style="80" customWidth="1"/>
    <col min="12037" max="12040" width="13.28515625" style="80" customWidth="1"/>
    <col min="12041" max="12273" width="10.28515625" style="80"/>
    <col min="12274" max="12274" width="6.85546875" style="80" customWidth="1"/>
    <col min="12275" max="12275" width="39.85546875" style="80" customWidth="1"/>
    <col min="12276" max="12276" width="6" style="80" customWidth="1"/>
    <col min="12277" max="12277" width="12.28515625" style="80" customWidth="1"/>
    <col min="12278" max="12278" width="11.85546875" style="80" customWidth="1"/>
    <col min="12279" max="12279" width="12.42578125" style="80" customWidth="1"/>
    <col min="12280" max="12280" width="11.42578125" style="80" customWidth="1"/>
    <col min="12281" max="12281" width="12" style="80" customWidth="1"/>
    <col min="12282" max="12284" width="12.42578125" style="80" customWidth="1"/>
    <col min="12285" max="12285" width="11.7109375" style="80" customWidth="1"/>
    <col min="12286" max="12286" width="12" style="80" customWidth="1"/>
    <col min="12287" max="12287" width="12.42578125" style="80" customWidth="1"/>
    <col min="12288" max="12288" width="15.42578125" style="80" customWidth="1"/>
    <col min="12289" max="12289" width="14.28515625" style="80" customWidth="1"/>
    <col min="12290" max="12290" width="15.7109375" style="80" customWidth="1"/>
    <col min="12291" max="12291" width="14.28515625" style="80" customWidth="1"/>
    <col min="12292" max="12292" width="12.7109375" style="80" customWidth="1"/>
    <col min="12293" max="12296" width="13.28515625" style="80" customWidth="1"/>
    <col min="12297" max="12529" width="10.28515625" style="80"/>
    <col min="12530" max="12530" width="6.85546875" style="80" customWidth="1"/>
    <col min="12531" max="12531" width="39.85546875" style="80" customWidth="1"/>
    <col min="12532" max="12532" width="6" style="80" customWidth="1"/>
    <col min="12533" max="12533" width="12.28515625" style="80" customWidth="1"/>
    <col min="12534" max="12534" width="11.85546875" style="80" customWidth="1"/>
    <col min="12535" max="12535" width="12.42578125" style="80" customWidth="1"/>
    <col min="12536" max="12536" width="11.42578125" style="80" customWidth="1"/>
    <col min="12537" max="12537" width="12" style="80" customWidth="1"/>
    <col min="12538" max="12540" width="12.42578125" style="80" customWidth="1"/>
    <col min="12541" max="12541" width="11.7109375" style="80" customWidth="1"/>
    <col min="12542" max="12542" width="12" style="80" customWidth="1"/>
    <col min="12543" max="12543" width="12.42578125" style="80" customWidth="1"/>
    <col min="12544" max="12544" width="15.42578125" style="80" customWidth="1"/>
    <col min="12545" max="12545" width="14.28515625" style="80" customWidth="1"/>
    <col min="12546" max="12546" width="15.7109375" style="80" customWidth="1"/>
    <col min="12547" max="12547" width="14.28515625" style="80" customWidth="1"/>
    <col min="12548" max="12548" width="12.7109375" style="80" customWidth="1"/>
    <col min="12549" max="12552" width="13.28515625" style="80" customWidth="1"/>
    <col min="12553" max="12785" width="10.28515625" style="80"/>
    <col min="12786" max="12786" width="6.85546875" style="80" customWidth="1"/>
    <col min="12787" max="12787" width="39.85546875" style="80" customWidth="1"/>
    <col min="12788" max="12788" width="6" style="80" customWidth="1"/>
    <col min="12789" max="12789" width="12.28515625" style="80" customWidth="1"/>
    <col min="12790" max="12790" width="11.85546875" style="80" customWidth="1"/>
    <col min="12791" max="12791" width="12.42578125" style="80" customWidth="1"/>
    <col min="12792" max="12792" width="11.42578125" style="80" customWidth="1"/>
    <col min="12793" max="12793" width="12" style="80" customWidth="1"/>
    <col min="12794" max="12796" width="12.42578125" style="80" customWidth="1"/>
    <col min="12797" max="12797" width="11.7109375" style="80" customWidth="1"/>
    <col min="12798" max="12798" width="12" style="80" customWidth="1"/>
    <col min="12799" max="12799" width="12.42578125" style="80" customWidth="1"/>
    <col min="12800" max="12800" width="15.42578125" style="80" customWidth="1"/>
    <col min="12801" max="12801" width="14.28515625" style="80" customWidth="1"/>
    <col min="12802" max="12802" width="15.7109375" style="80" customWidth="1"/>
    <col min="12803" max="12803" width="14.28515625" style="80" customWidth="1"/>
    <col min="12804" max="12804" width="12.7109375" style="80" customWidth="1"/>
    <col min="12805" max="12808" width="13.28515625" style="80" customWidth="1"/>
    <col min="12809" max="13041" width="10.28515625" style="80"/>
    <col min="13042" max="13042" width="6.85546875" style="80" customWidth="1"/>
    <col min="13043" max="13043" width="39.85546875" style="80" customWidth="1"/>
    <col min="13044" max="13044" width="6" style="80" customWidth="1"/>
    <col min="13045" max="13045" width="12.28515625" style="80" customWidth="1"/>
    <col min="13046" max="13046" width="11.85546875" style="80" customWidth="1"/>
    <col min="13047" max="13047" width="12.42578125" style="80" customWidth="1"/>
    <col min="13048" max="13048" width="11.42578125" style="80" customWidth="1"/>
    <col min="13049" max="13049" width="12" style="80" customWidth="1"/>
    <col min="13050" max="13052" width="12.42578125" style="80" customWidth="1"/>
    <col min="13053" max="13053" width="11.7109375" style="80" customWidth="1"/>
    <col min="13054" max="13054" width="12" style="80" customWidth="1"/>
    <col min="13055" max="13055" width="12.42578125" style="80" customWidth="1"/>
    <col min="13056" max="13056" width="15.42578125" style="80" customWidth="1"/>
    <col min="13057" max="13057" width="14.28515625" style="80" customWidth="1"/>
    <col min="13058" max="13058" width="15.7109375" style="80" customWidth="1"/>
    <col min="13059" max="13059" width="14.28515625" style="80" customWidth="1"/>
    <col min="13060" max="13060" width="12.7109375" style="80" customWidth="1"/>
    <col min="13061" max="13064" width="13.28515625" style="80" customWidth="1"/>
    <col min="13065" max="13297" width="10.28515625" style="80"/>
    <col min="13298" max="13298" width="6.85546875" style="80" customWidth="1"/>
    <col min="13299" max="13299" width="39.85546875" style="80" customWidth="1"/>
    <col min="13300" max="13300" width="6" style="80" customWidth="1"/>
    <col min="13301" max="13301" width="12.28515625" style="80" customWidth="1"/>
    <col min="13302" max="13302" width="11.85546875" style="80" customWidth="1"/>
    <col min="13303" max="13303" width="12.42578125" style="80" customWidth="1"/>
    <col min="13304" max="13304" width="11.42578125" style="80" customWidth="1"/>
    <col min="13305" max="13305" width="12" style="80" customWidth="1"/>
    <col min="13306" max="13308" width="12.42578125" style="80" customWidth="1"/>
    <col min="13309" max="13309" width="11.7109375" style="80" customWidth="1"/>
    <col min="13310" max="13310" width="12" style="80" customWidth="1"/>
    <col min="13311" max="13311" width="12.42578125" style="80" customWidth="1"/>
    <col min="13312" max="13312" width="15.42578125" style="80" customWidth="1"/>
    <col min="13313" max="13313" width="14.28515625" style="80" customWidth="1"/>
    <col min="13314" max="13314" width="15.7109375" style="80" customWidth="1"/>
    <col min="13315" max="13315" width="14.28515625" style="80" customWidth="1"/>
    <col min="13316" max="13316" width="12.7109375" style="80" customWidth="1"/>
    <col min="13317" max="13320" width="13.28515625" style="80" customWidth="1"/>
    <col min="13321" max="13553" width="10.28515625" style="80"/>
    <col min="13554" max="13554" width="6.85546875" style="80" customWidth="1"/>
    <col min="13555" max="13555" width="39.85546875" style="80" customWidth="1"/>
    <col min="13556" max="13556" width="6" style="80" customWidth="1"/>
    <col min="13557" max="13557" width="12.28515625" style="80" customWidth="1"/>
    <col min="13558" max="13558" width="11.85546875" style="80" customWidth="1"/>
    <col min="13559" max="13559" width="12.42578125" style="80" customWidth="1"/>
    <col min="13560" max="13560" width="11.42578125" style="80" customWidth="1"/>
    <col min="13561" max="13561" width="12" style="80" customWidth="1"/>
    <col min="13562" max="13564" width="12.42578125" style="80" customWidth="1"/>
    <col min="13565" max="13565" width="11.7109375" style="80" customWidth="1"/>
    <col min="13566" max="13566" width="12" style="80" customWidth="1"/>
    <col min="13567" max="13567" width="12.42578125" style="80" customWidth="1"/>
    <col min="13568" max="13568" width="15.42578125" style="80" customWidth="1"/>
    <col min="13569" max="13569" width="14.28515625" style="80" customWidth="1"/>
    <col min="13570" max="13570" width="15.7109375" style="80" customWidth="1"/>
    <col min="13571" max="13571" width="14.28515625" style="80" customWidth="1"/>
    <col min="13572" max="13572" width="12.7109375" style="80" customWidth="1"/>
    <col min="13573" max="13576" width="13.28515625" style="80" customWidth="1"/>
    <col min="13577" max="13809" width="10.28515625" style="80"/>
    <col min="13810" max="13810" width="6.85546875" style="80" customWidth="1"/>
    <col min="13811" max="13811" width="39.85546875" style="80" customWidth="1"/>
    <col min="13812" max="13812" width="6" style="80" customWidth="1"/>
    <col min="13813" max="13813" width="12.28515625" style="80" customWidth="1"/>
    <col min="13814" max="13814" width="11.85546875" style="80" customWidth="1"/>
    <col min="13815" max="13815" width="12.42578125" style="80" customWidth="1"/>
    <col min="13816" max="13816" width="11.42578125" style="80" customWidth="1"/>
    <col min="13817" max="13817" width="12" style="80" customWidth="1"/>
    <col min="13818" max="13820" width="12.42578125" style="80" customWidth="1"/>
    <col min="13821" max="13821" width="11.7109375" style="80" customWidth="1"/>
    <col min="13822" max="13822" width="12" style="80" customWidth="1"/>
    <col min="13823" max="13823" width="12.42578125" style="80" customWidth="1"/>
    <col min="13824" max="13824" width="15.42578125" style="80" customWidth="1"/>
    <col min="13825" max="13825" width="14.28515625" style="80" customWidth="1"/>
    <col min="13826" max="13826" width="15.7109375" style="80" customWidth="1"/>
    <col min="13827" max="13827" width="14.28515625" style="80" customWidth="1"/>
    <col min="13828" max="13828" width="12.7109375" style="80" customWidth="1"/>
    <col min="13829" max="13832" width="13.28515625" style="80" customWidth="1"/>
    <col min="13833" max="14065" width="10.28515625" style="80"/>
    <col min="14066" max="14066" width="6.85546875" style="80" customWidth="1"/>
    <col min="14067" max="14067" width="39.85546875" style="80" customWidth="1"/>
    <col min="14068" max="14068" width="6" style="80" customWidth="1"/>
    <col min="14069" max="14069" width="12.28515625" style="80" customWidth="1"/>
    <col min="14070" max="14070" width="11.85546875" style="80" customWidth="1"/>
    <col min="14071" max="14071" width="12.42578125" style="80" customWidth="1"/>
    <col min="14072" max="14072" width="11.42578125" style="80" customWidth="1"/>
    <col min="14073" max="14073" width="12" style="80" customWidth="1"/>
    <col min="14074" max="14076" width="12.42578125" style="80" customWidth="1"/>
    <col min="14077" max="14077" width="11.7109375" style="80" customWidth="1"/>
    <col min="14078" max="14078" width="12" style="80" customWidth="1"/>
    <col min="14079" max="14079" width="12.42578125" style="80" customWidth="1"/>
    <col min="14080" max="14080" width="15.42578125" style="80" customWidth="1"/>
    <col min="14081" max="14081" width="14.28515625" style="80" customWidth="1"/>
    <col min="14082" max="14082" width="15.7109375" style="80" customWidth="1"/>
    <col min="14083" max="14083" width="14.28515625" style="80" customWidth="1"/>
    <col min="14084" max="14084" width="12.7109375" style="80" customWidth="1"/>
    <col min="14085" max="14088" width="13.28515625" style="80" customWidth="1"/>
    <col min="14089" max="14321" width="10.28515625" style="80"/>
    <col min="14322" max="14322" width="6.85546875" style="80" customWidth="1"/>
    <col min="14323" max="14323" width="39.85546875" style="80" customWidth="1"/>
    <col min="14324" max="14324" width="6" style="80" customWidth="1"/>
    <col min="14325" max="14325" width="12.28515625" style="80" customWidth="1"/>
    <col min="14326" max="14326" width="11.85546875" style="80" customWidth="1"/>
    <col min="14327" max="14327" width="12.42578125" style="80" customWidth="1"/>
    <col min="14328" max="14328" width="11.42578125" style="80" customWidth="1"/>
    <col min="14329" max="14329" width="12" style="80" customWidth="1"/>
    <col min="14330" max="14332" width="12.42578125" style="80" customWidth="1"/>
    <col min="14333" max="14333" width="11.7109375" style="80" customWidth="1"/>
    <col min="14334" max="14334" width="12" style="80" customWidth="1"/>
    <col min="14335" max="14335" width="12.42578125" style="80" customWidth="1"/>
    <col min="14336" max="14336" width="15.42578125" style="80" customWidth="1"/>
    <col min="14337" max="14337" width="14.28515625" style="80" customWidth="1"/>
    <col min="14338" max="14338" width="15.7109375" style="80" customWidth="1"/>
    <col min="14339" max="14339" width="14.28515625" style="80" customWidth="1"/>
    <col min="14340" max="14340" width="12.7109375" style="80" customWidth="1"/>
    <col min="14341" max="14344" width="13.28515625" style="80" customWidth="1"/>
    <col min="14345" max="14577" width="10.28515625" style="80"/>
    <col min="14578" max="14578" width="6.85546875" style="80" customWidth="1"/>
    <col min="14579" max="14579" width="39.85546875" style="80" customWidth="1"/>
    <col min="14580" max="14580" width="6" style="80" customWidth="1"/>
    <col min="14581" max="14581" width="12.28515625" style="80" customWidth="1"/>
    <col min="14582" max="14582" width="11.85546875" style="80" customWidth="1"/>
    <col min="14583" max="14583" width="12.42578125" style="80" customWidth="1"/>
    <col min="14584" max="14584" width="11.42578125" style="80" customWidth="1"/>
    <col min="14585" max="14585" width="12" style="80" customWidth="1"/>
    <col min="14586" max="14588" width="12.42578125" style="80" customWidth="1"/>
    <col min="14589" max="14589" width="11.7109375" style="80" customWidth="1"/>
    <col min="14590" max="14590" width="12" style="80" customWidth="1"/>
    <col min="14591" max="14591" width="12.42578125" style="80" customWidth="1"/>
    <col min="14592" max="14592" width="15.42578125" style="80" customWidth="1"/>
    <col min="14593" max="14593" width="14.28515625" style="80" customWidth="1"/>
    <col min="14594" max="14594" width="15.7109375" style="80" customWidth="1"/>
    <col min="14595" max="14595" width="14.28515625" style="80" customWidth="1"/>
    <col min="14596" max="14596" width="12.7109375" style="80" customWidth="1"/>
    <col min="14597" max="14600" width="13.28515625" style="80" customWidth="1"/>
    <col min="14601" max="14833" width="10.28515625" style="80"/>
    <col min="14834" max="14834" width="6.85546875" style="80" customWidth="1"/>
    <col min="14835" max="14835" width="39.85546875" style="80" customWidth="1"/>
    <col min="14836" max="14836" width="6" style="80" customWidth="1"/>
    <col min="14837" max="14837" width="12.28515625" style="80" customWidth="1"/>
    <col min="14838" max="14838" width="11.85546875" style="80" customWidth="1"/>
    <col min="14839" max="14839" width="12.42578125" style="80" customWidth="1"/>
    <col min="14840" max="14840" width="11.42578125" style="80" customWidth="1"/>
    <col min="14841" max="14841" width="12" style="80" customWidth="1"/>
    <col min="14842" max="14844" width="12.42578125" style="80" customWidth="1"/>
    <col min="14845" max="14845" width="11.7109375" style="80" customWidth="1"/>
    <col min="14846" max="14846" width="12" style="80" customWidth="1"/>
    <col min="14847" max="14847" width="12.42578125" style="80" customWidth="1"/>
    <col min="14848" max="14848" width="15.42578125" style="80" customWidth="1"/>
    <col min="14849" max="14849" width="14.28515625" style="80" customWidth="1"/>
    <col min="14850" max="14850" width="15.7109375" style="80" customWidth="1"/>
    <col min="14851" max="14851" width="14.28515625" style="80" customWidth="1"/>
    <col min="14852" max="14852" width="12.7109375" style="80" customWidth="1"/>
    <col min="14853" max="14856" width="13.28515625" style="80" customWidth="1"/>
    <col min="14857" max="15089" width="10.28515625" style="80"/>
    <col min="15090" max="15090" width="6.85546875" style="80" customWidth="1"/>
    <col min="15091" max="15091" width="39.85546875" style="80" customWidth="1"/>
    <col min="15092" max="15092" width="6" style="80" customWidth="1"/>
    <col min="15093" max="15093" width="12.28515625" style="80" customWidth="1"/>
    <col min="15094" max="15094" width="11.85546875" style="80" customWidth="1"/>
    <col min="15095" max="15095" width="12.42578125" style="80" customWidth="1"/>
    <col min="15096" max="15096" width="11.42578125" style="80" customWidth="1"/>
    <col min="15097" max="15097" width="12" style="80" customWidth="1"/>
    <col min="15098" max="15100" width="12.42578125" style="80" customWidth="1"/>
    <col min="15101" max="15101" width="11.7109375" style="80" customWidth="1"/>
    <col min="15102" max="15102" width="12" style="80" customWidth="1"/>
    <col min="15103" max="15103" width="12.42578125" style="80" customWidth="1"/>
    <col min="15104" max="15104" width="15.42578125" style="80" customWidth="1"/>
    <col min="15105" max="15105" width="14.28515625" style="80" customWidth="1"/>
    <col min="15106" max="15106" width="15.7109375" style="80" customWidth="1"/>
    <col min="15107" max="15107" width="14.28515625" style="80" customWidth="1"/>
    <col min="15108" max="15108" width="12.7109375" style="80" customWidth="1"/>
    <col min="15109" max="15112" width="13.28515625" style="80" customWidth="1"/>
    <col min="15113" max="15345" width="10.28515625" style="80"/>
    <col min="15346" max="15346" width="6.85546875" style="80" customWidth="1"/>
    <col min="15347" max="15347" width="39.85546875" style="80" customWidth="1"/>
    <col min="15348" max="15348" width="6" style="80" customWidth="1"/>
    <col min="15349" max="15349" width="12.28515625" style="80" customWidth="1"/>
    <col min="15350" max="15350" width="11.85546875" style="80" customWidth="1"/>
    <col min="15351" max="15351" width="12.42578125" style="80" customWidth="1"/>
    <col min="15352" max="15352" width="11.42578125" style="80" customWidth="1"/>
    <col min="15353" max="15353" width="12" style="80" customWidth="1"/>
    <col min="15354" max="15356" width="12.42578125" style="80" customWidth="1"/>
    <col min="15357" max="15357" width="11.7109375" style="80" customWidth="1"/>
    <col min="15358" max="15358" width="12" style="80" customWidth="1"/>
    <col min="15359" max="15359" width="12.42578125" style="80" customWidth="1"/>
    <col min="15360" max="15360" width="15.42578125" style="80" customWidth="1"/>
    <col min="15361" max="15361" width="14.28515625" style="80" customWidth="1"/>
    <col min="15362" max="15362" width="15.7109375" style="80" customWidth="1"/>
    <col min="15363" max="15363" width="14.28515625" style="80" customWidth="1"/>
    <col min="15364" max="15364" width="12.7109375" style="80" customWidth="1"/>
    <col min="15365" max="15368" width="13.28515625" style="80" customWidth="1"/>
    <col min="15369" max="15601" width="10.28515625" style="80"/>
    <col min="15602" max="15602" width="6.85546875" style="80" customWidth="1"/>
    <col min="15603" max="15603" width="39.85546875" style="80" customWidth="1"/>
    <col min="15604" max="15604" width="6" style="80" customWidth="1"/>
    <col min="15605" max="15605" width="12.28515625" style="80" customWidth="1"/>
    <col min="15606" max="15606" width="11.85546875" style="80" customWidth="1"/>
    <col min="15607" max="15607" width="12.42578125" style="80" customWidth="1"/>
    <col min="15608" max="15608" width="11.42578125" style="80" customWidth="1"/>
    <col min="15609" max="15609" width="12" style="80" customWidth="1"/>
    <col min="15610" max="15612" width="12.42578125" style="80" customWidth="1"/>
    <col min="15613" max="15613" width="11.7109375" style="80" customWidth="1"/>
    <col min="15614" max="15614" width="12" style="80" customWidth="1"/>
    <col min="15615" max="15615" width="12.42578125" style="80" customWidth="1"/>
    <col min="15616" max="15616" width="15.42578125" style="80" customWidth="1"/>
    <col min="15617" max="15617" width="14.28515625" style="80" customWidth="1"/>
    <col min="15618" max="15618" width="15.7109375" style="80" customWidth="1"/>
    <col min="15619" max="15619" width="14.28515625" style="80" customWidth="1"/>
    <col min="15620" max="15620" width="12.7109375" style="80" customWidth="1"/>
    <col min="15621" max="15624" width="13.28515625" style="80" customWidth="1"/>
    <col min="15625" max="15857" width="10.28515625" style="80"/>
    <col min="15858" max="15858" width="6.85546875" style="80" customWidth="1"/>
    <col min="15859" max="15859" width="39.85546875" style="80" customWidth="1"/>
    <col min="15860" max="15860" width="6" style="80" customWidth="1"/>
    <col min="15861" max="15861" width="12.28515625" style="80" customWidth="1"/>
    <col min="15862" max="15862" width="11.85546875" style="80" customWidth="1"/>
    <col min="15863" max="15863" width="12.42578125" style="80" customWidth="1"/>
    <col min="15864" max="15864" width="11.42578125" style="80" customWidth="1"/>
    <col min="15865" max="15865" width="12" style="80" customWidth="1"/>
    <col min="15866" max="15868" width="12.42578125" style="80" customWidth="1"/>
    <col min="15869" max="15869" width="11.7109375" style="80" customWidth="1"/>
    <col min="15870" max="15870" width="12" style="80" customWidth="1"/>
    <col min="15871" max="15871" width="12.42578125" style="80" customWidth="1"/>
    <col min="15872" max="15872" width="15.42578125" style="80" customWidth="1"/>
    <col min="15873" max="15873" width="14.28515625" style="80" customWidth="1"/>
    <col min="15874" max="15874" width="15.7109375" style="80" customWidth="1"/>
    <col min="15875" max="15875" width="14.28515625" style="80" customWidth="1"/>
    <col min="15876" max="15876" width="12.7109375" style="80" customWidth="1"/>
    <col min="15877" max="15880" width="13.28515625" style="80" customWidth="1"/>
    <col min="15881" max="16113" width="10.28515625" style="80"/>
    <col min="16114" max="16114" width="6.85546875" style="80" customWidth="1"/>
    <col min="16115" max="16115" width="39.85546875" style="80" customWidth="1"/>
    <col min="16116" max="16116" width="6" style="80" customWidth="1"/>
    <col min="16117" max="16117" width="12.28515625" style="80" customWidth="1"/>
    <col min="16118" max="16118" width="11.85546875" style="80" customWidth="1"/>
    <col min="16119" max="16119" width="12.42578125" style="80" customWidth="1"/>
    <col min="16120" max="16120" width="11.42578125" style="80" customWidth="1"/>
    <col min="16121" max="16121" width="12" style="80" customWidth="1"/>
    <col min="16122" max="16124" width="12.42578125" style="80" customWidth="1"/>
    <col min="16125" max="16125" width="11.7109375" style="80" customWidth="1"/>
    <col min="16126" max="16126" width="12" style="80" customWidth="1"/>
    <col min="16127" max="16127" width="12.42578125" style="80" customWidth="1"/>
    <col min="16128" max="16128" width="15.42578125" style="80" customWidth="1"/>
    <col min="16129" max="16129" width="14.28515625" style="80" customWidth="1"/>
    <col min="16130" max="16130" width="15.7109375" style="80" customWidth="1"/>
    <col min="16131" max="16131" width="14.28515625" style="80" customWidth="1"/>
    <col min="16132" max="16132" width="12.7109375" style="80" customWidth="1"/>
    <col min="16133" max="16136" width="13.28515625" style="80" customWidth="1"/>
    <col min="16137" max="16384" width="10.28515625" style="80"/>
  </cols>
  <sheetData>
    <row r="1" spans="1:22" hidden="1" x14ac:dyDescent="0.25">
      <c r="A1" s="548" t="s">
        <v>64</v>
      </c>
      <c r="B1" s="548"/>
      <c r="C1" s="548"/>
      <c r="D1" s="548"/>
    </row>
    <row r="2" spans="1:22" hidden="1" x14ac:dyDescent="0.25"/>
    <row r="3" spans="1:22" s="81" customFormat="1" ht="145.5" customHeight="1" x14ac:dyDescent="0.25">
      <c r="A3" s="79" t="s">
        <v>0</v>
      </c>
      <c r="B3" s="79" t="s">
        <v>65</v>
      </c>
      <c r="C3" s="79" t="s">
        <v>1</v>
      </c>
      <c r="D3" s="90" t="s">
        <v>21</v>
      </c>
      <c r="E3" s="90" t="s">
        <v>22</v>
      </c>
      <c r="F3" s="90" t="s">
        <v>23</v>
      </c>
      <c r="G3" s="90" t="s">
        <v>86</v>
      </c>
      <c r="H3" s="90" t="s">
        <v>24</v>
      </c>
      <c r="I3" s="90" t="s">
        <v>25</v>
      </c>
      <c r="J3" s="90" t="s">
        <v>26</v>
      </c>
      <c r="K3" s="90" t="s">
        <v>27</v>
      </c>
      <c r="L3" s="90" t="s">
        <v>28</v>
      </c>
      <c r="M3" s="90" t="s">
        <v>29</v>
      </c>
      <c r="N3" s="93" t="s">
        <v>11</v>
      </c>
      <c r="O3" s="93" t="s">
        <v>12</v>
      </c>
      <c r="P3" s="93" t="s">
        <v>13</v>
      </c>
      <c r="Q3" s="94" t="s">
        <v>14</v>
      </c>
      <c r="R3" s="94" t="s">
        <v>15</v>
      </c>
      <c r="S3" s="94" t="s">
        <v>16</v>
      </c>
      <c r="T3" s="94" t="s">
        <v>17</v>
      </c>
      <c r="U3" s="94" t="s">
        <v>18</v>
      </c>
      <c r="V3" s="94" t="s">
        <v>19</v>
      </c>
    </row>
    <row r="4" spans="1:22" s="81" customFormat="1" ht="34.5" customHeight="1" x14ac:dyDescent="0.25">
      <c r="A4" s="39">
        <v>1</v>
      </c>
      <c r="B4" s="88" t="s">
        <v>99</v>
      </c>
      <c r="C4" s="12">
        <v>2</v>
      </c>
      <c r="D4" s="91" t="s">
        <v>41</v>
      </c>
      <c r="E4" s="91" t="s">
        <v>41</v>
      </c>
      <c r="F4" s="91"/>
      <c r="G4" s="91"/>
      <c r="H4" s="91"/>
      <c r="I4" s="91"/>
      <c r="J4" s="91"/>
      <c r="K4" s="91"/>
      <c r="L4" s="91"/>
      <c r="M4" s="91"/>
      <c r="N4" s="91"/>
      <c r="O4" s="91"/>
      <c r="P4" s="91"/>
      <c r="Q4" s="91"/>
      <c r="R4" s="91"/>
      <c r="S4" s="91"/>
      <c r="T4" s="91"/>
      <c r="U4" s="91"/>
      <c r="V4" s="91"/>
    </row>
    <row r="5" spans="1:22" s="81" customFormat="1" ht="34.5" customHeight="1" x14ac:dyDescent="0.25">
      <c r="A5" s="39">
        <v>2</v>
      </c>
      <c r="B5" s="88" t="s">
        <v>100</v>
      </c>
      <c r="C5" s="12">
        <v>3</v>
      </c>
      <c r="D5" s="91" t="s">
        <v>41</v>
      </c>
      <c r="E5" s="91"/>
      <c r="F5" s="91"/>
      <c r="G5" s="91"/>
      <c r="H5" s="91"/>
      <c r="I5" s="91"/>
      <c r="J5" s="91"/>
      <c r="K5" s="91"/>
      <c r="L5" s="91" t="s">
        <v>41</v>
      </c>
      <c r="M5" s="91"/>
      <c r="N5" s="91"/>
      <c r="O5" s="91"/>
      <c r="P5" s="91"/>
      <c r="Q5" s="91"/>
      <c r="R5" s="91"/>
      <c r="S5" s="91"/>
      <c r="T5" s="91" t="s">
        <v>41</v>
      </c>
      <c r="U5" s="91"/>
      <c r="V5" s="91" t="s">
        <v>41</v>
      </c>
    </row>
    <row r="6" spans="1:22" s="81" customFormat="1" ht="34.5" customHeight="1" x14ac:dyDescent="0.25">
      <c r="A6" s="39">
        <v>3</v>
      </c>
      <c r="B6" s="88" t="s">
        <v>101</v>
      </c>
      <c r="C6" s="12">
        <v>3</v>
      </c>
      <c r="D6" s="91" t="s">
        <v>41</v>
      </c>
      <c r="E6" s="91"/>
      <c r="F6" s="91"/>
      <c r="G6" s="91"/>
      <c r="H6" s="91"/>
      <c r="I6" s="91"/>
      <c r="J6" s="91"/>
      <c r="K6" s="91"/>
      <c r="L6" s="91"/>
      <c r="M6" s="91"/>
      <c r="N6" s="91" t="s">
        <v>41</v>
      </c>
      <c r="O6" s="91"/>
      <c r="P6" s="91"/>
      <c r="Q6" s="91"/>
      <c r="R6" s="91" t="s">
        <v>41</v>
      </c>
      <c r="S6" s="91"/>
      <c r="T6" s="91"/>
      <c r="U6" s="91"/>
      <c r="V6" s="91"/>
    </row>
    <row r="7" spans="1:22" s="81" customFormat="1" ht="34.5" customHeight="1" x14ac:dyDescent="0.25">
      <c r="A7" s="39">
        <v>4</v>
      </c>
      <c r="B7" s="88" t="s">
        <v>102</v>
      </c>
      <c r="C7" s="12">
        <v>3</v>
      </c>
      <c r="D7" s="91" t="s">
        <v>41</v>
      </c>
      <c r="E7" s="91" t="s">
        <v>41</v>
      </c>
      <c r="F7" s="91"/>
      <c r="G7" s="91"/>
      <c r="H7" s="91" t="s">
        <v>41</v>
      </c>
      <c r="I7" s="91"/>
      <c r="J7" s="91"/>
      <c r="K7" s="91" t="s">
        <v>41</v>
      </c>
      <c r="L7" s="91"/>
      <c r="M7" s="91"/>
      <c r="N7" s="91" t="s">
        <v>41</v>
      </c>
      <c r="O7" s="91"/>
      <c r="P7" s="91"/>
      <c r="Q7" s="91"/>
      <c r="R7" s="91"/>
      <c r="S7" s="91"/>
      <c r="T7" s="91"/>
      <c r="U7" s="91"/>
      <c r="V7" s="91" t="s">
        <v>41</v>
      </c>
    </row>
    <row r="8" spans="1:22" s="81" customFormat="1" ht="34.5" customHeight="1" x14ac:dyDescent="0.25">
      <c r="A8" s="39">
        <v>5</v>
      </c>
      <c r="B8" s="88" t="s">
        <v>103</v>
      </c>
      <c r="C8" s="12">
        <v>2</v>
      </c>
      <c r="D8" s="91" t="s">
        <v>41</v>
      </c>
      <c r="E8" s="91"/>
      <c r="F8" s="91"/>
      <c r="G8" s="91"/>
      <c r="H8" s="91"/>
      <c r="I8" s="91"/>
      <c r="J8" s="91"/>
      <c r="K8" s="91"/>
      <c r="L8" s="91"/>
      <c r="M8" s="91"/>
      <c r="N8" s="91"/>
      <c r="O8" s="91"/>
      <c r="P8" s="91"/>
      <c r="Q8" s="91"/>
      <c r="R8" s="91"/>
      <c r="S8" s="91"/>
      <c r="T8" s="91"/>
      <c r="U8" s="91"/>
      <c r="V8" s="91"/>
    </row>
    <row r="9" spans="1:22" s="81" customFormat="1" ht="34.5" customHeight="1" x14ac:dyDescent="0.25">
      <c r="A9" s="39">
        <v>6</v>
      </c>
      <c r="B9" s="88" t="s">
        <v>104</v>
      </c>
      <c r="C9" s="12">
        <v>2</v>
      </c>
      <c r="D9" s="91" t="s">
        <v>41</v>
      </c>
      <c r="E9" s="91"/>
      <c r="F9" s="91"/>
      <c r="G9" s="91"/>
      <c r="H9" s="91"/>
      <c r="I9" s="91"/>
      <c r="J9" s="91"/>
      <c r="K9" s="91"/>
      <c r="L9" s="91"/>
      <c r="M9" s="91"/>
      <c r="N9" s="91"/>
      <c r="O9" s="91"/>
      <c r="P9" s="91"/>
      <c r="Q9" s="91"/>
      <c r="R9" s="91"/>
      <c r="S9" s="91"/>
      <c r="T9" s="91"/>
      <c r="U9" s="91"/>
      <c r="V9" s="91"/>
    </row>
    <row r="10" spans="1:22" s="81" customFormat="1" ht="34.5" customHeight="1" x14ac:dyDescent="0.25">
      <c r="A10" s="39">
        <v>7</v>
      </c>
      <c r="B10" s="88" t="s">
        <v>105</v>
      </c>
      <c r="C10" s="12">
        <v>2</v>
      </c>
      <c r="D10" s="91" t="s">
        <v>41</v>
      </c>
      <c r="E10" s="91"/>
      <c r="F10" s="91"/>
      <c r="G10" s="91"/>
      <c r="H10" s="91"/>
      <c r="I10" s="91"/>
      <c r="J10" s="91"/>
      <c r="K10" s="91"/>
      <c r="L10" s="91"/>
      <c r="M10" s="91"/>
      <c r="N10" s="91"/>
      <c r="O10" s="91"/>
      <c r="P10" s="91"/>
      <c r="Q10" s="91"/>
      <c r="R10" s="91"/>
      <c r="S10" s="91"/>
      <c r="T10" s="91"/>
      <c r="U10" s="91"/>
      <c r="V10" s="91"/>
    </row>
    <row r="11" spans="1:22" s="81" customFormat="1" ht="34.5" customHeight="1" x14ac:dyDescent="0.25">
      <c r="A11" s="39">
        <v>8</v>
      </c>
      <c r="B11" s="88" t="s">
        <v>106</v>
      </c>
      <c r="C11" s="12">
        <v>2</v>
      </c>
      <c r="D11" s="91" t="s">
        <v>41</v>
      </c>
      <c r="E11" s="91"/>
      <c r="F11" s="91"/>
      <c r="G11" s="91"/>
      <c r="H11" s="91"/>
      <c r="I11" s="91"/>
      <c r="J11" s="91"/>
      <c r="K11" s="91"/>
      <c r="L11" s="91"/>
      <c r="M11" s="91"/>
      <c r="N11" s="91"/>
      <c r="O11" s="91"/>
      <c r="P11" s="91"/>
      <c r="Q11" s="91"/>
      <c r="R11" s="91"/>
      <c r="S11" s="91"/>
      <c r="T11" s="91"/>
      <c r="U11" s="91"/>
      <c r="V11" s="91"/>
    </row>
    <row r="12" spans="1:22" s="81" customFormat="1" ht="34.5" customHeight="1" x14ac:dyDescent="0.25">
      <c r="A12" s="39">
        <v>9</v>
      </c>
      <c r="B12" s="88" t="s">
        <v>107</v>
      </c>
      <c r="C12" s="12">
        <v>2</v>
      </c>
      <c r="D12" s="91" t="s">
        <v>41</v>
      </c>
      <c r="E12" s="91"/>
      <c r="F12" s="91"/>
      <c r="G12" s="91"/>
      <c r="H12" s="91"/>
      <c r="I12" s="91"/>
      <c r="J12" s="91"/>
      <c r="K12" s="91"/>
      <c r="L12" s="91"/>
      <c r="M12" s="91"/>
      <c r="N12" s="91"/>
      <c r="O12" s="91"/>
      <c r="P12" s="91"/>
      <c r="Q12" s="91"/>
      <c r="R12" s="91"/>
      <c r="S12" s="91"/>
      <c r="T12" s="91"/>
      <c r="U12" s="91"/>
      <c r="V12" s="91"/>
    </row>
    <row r="13" spans="1:22" s="81" customFormat="1" ht="34.5" customHeight="1" x14ac:dyDescent="0.25">
      <c r="A13" s="39">
        <v>10</v>
      </c>
      <c r="B13" s="88" t="s">
        <v>108</v>
      </c>
      <c r="C13" s="12">
        <v>2</v>
      </c>
      <c r="D13" s="91" t="s">
        <v>41</v>
      </c>
      <c r="E13" s="91"/>
      <c r="F13" s="91"/>
      <c r="G13" s="91"/>
      <c r="H13" s="91"/>
      <c r="I13" s="91"/>
      <c r="J13" s="91"/>
      <c r="K13" s="91"/>
      <c r="L13" s="91"/>
      <c r="M13" s="91"/>
      <c r="N13" s="91"/>
      <c r="O13" s="91"/>
      <c r="P13" s="91"/>
      <c r="Q13" s="91"/>
      <c r="R13" s="91"/>
      <c r="S13" s="91"/>
      <c r="T13" s="91"/>
      <c r="U13" s="91"/>
      <c r="V13" s="91"/>
    </row>
    <row r="14" spans="1:22" s="81" customFormat="1" ht="34.5" customHeight="1" x14ac:dyDescent="0.25">
      <c r="A14" s="39">
        <v>11</v>
      </c>
      <c r="B14" s="88" t="s">
        <v>109</v>
      </c>
      <c r="C14" s="12">
        <v>2</v>
      </c>
      <c r="D14" s="91" t="s">
        <v>41</v>
      </c>
      <c r="E14" s="91"/>
      <c r="F14" s="91"/>
      <c r="G14" s="91"/>
      <c r="H14" s="91"/>
      <c r="I14" s="91"/>
      <c r="J14" s="91"/>
      <c r="K14" s="91"/>
      <c r="L14" s="91"/>
      <c r="M14" s="91"/>
      <c r="N14" s="91"/>
      <c r="O14" s="91"/>
      <c r="P14" s="91"/>
      <c r="Q14" s="91"/>
      <c r="R14" s="91"/>
      <c r="S14" s="91"/>
      <c r="T14" s="91"/>
      <c r="U14" s="91"/>
      <c r="V14" s="91"/>
    </row>
    <row r="15" spans="1:22" s="81" customFormat="1" ht="34.5" customHeight="1" x14ac:dyDescent="0.25">
      <c r="A15" s="39">
        <v>12</v>
      </c>
      <c r="B15" s="88" t="s">
        <v>110</v>
      </c>
      <c r="C15" s="12">
        <v>2</v>
      </c>
      <c r="D15" s="91" t="s">
        <v>41</v>
      </c>
      <c r="E15" s="91"/>
      <c r="F15" s="91"/>
      <c r="G15" s="91"/>
      <c r="H15" s="91"/>
      <c r="I15" s="91"/>
      <c r="J15" s="91"/>
      <c r="K15" s="91"/>
      <c r="L15" s="91"/>
      <c r="M15" s="91"/>
      <c r="N15" s="91"/>
      <c r="O15" s="91"/>
      <c r="P15" s="91"/>
      <c r="Q15" s="91"/>
      <c r="R15" s="91"/>
      <c r="S15" s="91"/>
      <c r="T15" s="91"/>
      <c r="U15" s="91"/>
      <c r="V15" s="91"/>
    </row>
    <row r="16" spans="1:22" s="81" customFormat="1" ht="34.5" customHeight="1" x14ac:dyDescent="0.25">
      <c r="A16" s="39">
        <v>13</v>
      </c>
      <c r="B16" s="88" t="s">
        <v>111</v>
      </c>
      <c r="C16" s="12">
        <v>2</v>
      </c>
      <c r="D16" s="91" t="s">
        <v>41</v>
      </c>
      <c r="E16" s="91"/>
      <c r="F16" s="91"/>
      <c r="G16" s="91"/>
      <c r="H16" s="91"/>
      <c r="I16" s="91"/>
      <c r="J16" s="91"/>
      <c r="K16" s="91"/>
      <c r="L16" s="91"/>
      <c r="M16" s="91"/>
      <c r="N16" s="91"/>
      <c r="O16" s="91"/>
      <c r="P16" s="91"/>
      <c r="Q16" s="91"/>
      <c r="R16" s="91"/>
      <c r="S16" s="91"/>
      <c r="T16" s="91"/>
      <c r="U16" s="91"/>
      <c r="V16" s="91"/>
    </row>
    <row r="17" spans="1:22" s="81" customFormat="1" ht="34.5" customHeight="1" x14ac:dyDescent="0.25">
      <c r="A17" s="39">
        <v>14</v>
      </c>
      <c r="B17" s="88" t="s">
        <v>112</v>
      </c>
      <c r="C17" s="12">
        <v>2</v>
      </c>
      <c r="D17" s="91" t="s">
        <v>41</v>
      </c>
      <c r="E17" s="91"/>
      <c r="F17" s="91"/>
      <c r="G17" s="91"/>
      <c r="H17" s="91"/>
      <c r="I17" s="91"/>
      <c r="J17" s="91"/>
      <c r="K17" s="91"/>
      <c r="L17" s="91"/>
      <c r="M17" s="91" t="s">
        <v>41</v>
      </c>
      <c r="N17" s="91" t="s">
        <v>41</v>
      </c>
      <c r="O17" s="91"/>
      <c r="P17" s="91"/>
      <c r="Q17" s="91"/>
      <c r="R17" s="91"/>
      <c r="S17" s="91"/>
      <c r="T17" s="91" t="s">
        <v>41</v>
      </c>
      <c r="U17" s="91"/>
      <c r="V17" s="91"/>
    </row>
    <row r="18" spans="1:22" s="81" customFormat="1" ht="34.5" customHeight="1" x14ac:dyDescent="0.25">
      <c r="A18" s="39">
        <v>15</v>
      </c>
      <c r="B18" s="88" t="s">
        <v>113</v>
      </c>
      <c r="C18" s="12">
        <v>2</v>
      </c>
      <c r="D18" s="91" t="s">
        <v>41</v>
      </c>
      <c r="E18" s="91"/>
      <c r="F18" s="91"/>
      <c r="G18" s="91"/>
      <c r="H18" s="91"/>
      <c r="I18" s="91"/>
      <c r="J18" s="91"/>
      <c r="K18" s="91"/>
      <c r="L18" s="91"/>
      <c r="M18" s="91"/>
      <c r="N18" s="91"/>
      <c r="O18" s="91"/>
      <c r="P18" s="91"/>
      <c r="Q18" s="91"/>
      <c r="R18" s="91"/>
      <c r="S18" s="91"/>
      <c r="T18" s="91"/>
      <c r="U18" s="91"/>
      <c r="V18" s="91"/>
    </row>
    <row r="19" spans="1:22" s="81" customFormat="1" ht="34.5" customHeight="1" x14ac:dyDescent="0.25">
      <c r="A19" s="39">
        <v>16</v>
      </c>
      <c r="B19" s="88" t="s">
        <v>114</v>
      </c>
      <c r="C19" s="12">
        <v>2</v>
      </c>
      <c r="D19" s="91" t="s">
        <v>41</v>
      </c>
      <c r="E19" s="91"/>
      <c r="F19" s="91"/>
      <c r="G19" s="91"/>
      <c r="H19" s="91" t="s">
        <v>41</v>
      </c>
      <c r="I19" s="91"/>
      <c r="J19" s="91"/>
      <c r="K19" s="91"/>
      <c r="L19" s="91"/>
      <c r="M19" s="91"/>
      <c r="N19" s="91"/>
      <c r="O19" s="91"/>
      <c r="P19" s="91"/>
      <c r="Q19" s="91"/>
      <c r="R19" s="91"/>
      <c r="S19" s="91"/>
      <c r="T19" s="91"/>
      <c r="U19" s="91"/>
      <c r="V19" s="91"/>
    </row>
    <row r="20" spans="1:22" s="81" customFormat="1" ht="34.5" customHeight="1" x14ac:dyDescent="0.25">
      <c r="A20" s="39">
        <v>17</v>
      </c>
      <c r="B20" s="88" t="s">
        <v>115</v>
      </c>
      <c r="C20" s="12">
        <v>2</v>
      </c>
      <c r="D20" s="91" t="s">
        <v>41</v>
      </c>
      <c r="E20" s="91"/>
      <c r="F20" s="91"/>
      <c r="G20" s="91"/>
      <c r="H20" s="91"/>
      <c r="I20" s="91"/>
      <c r="J20" s="91"/>
      <c r="K20" s="91"/>
      <c r="L20" s="91"/>
      <c r="M20" s="91"/>
      <c r="N20" s="91"/>
      <c r="O20" s="91"/>
      <c r="P20" s="91"/>
      <c r="Q20" s="91"/>
      <c r="R20" s="91"/>
      <c r="S20" s="91"/>
      <c r="T20" s="91"/>
      <c r="U20" s="91"/>
      <c r="V20" s="91"/>
    </row>
    <row r="21" spans="1:22" s="81" customFormat="1" ht="34.5" customHeight="1" x14ac:dyDescent="0.25">
      <c r="A21" s="39">
        <v>18</v>
      </c>
      <c r="B21" s="88" t="s">
        <v>116</v>
      </c>
      <c r="C21" s="12">
        <v>2</v>
      </c>
      <c r="D21" s="91" t="s">
        <v>41</v>
      </c>
      <c r="E21" s="91"/>
      <c r="F21" s="91"/>
      <c r="G21" s="91"/>
      <c r="H21" s="91"/>
      <c r="I21" s="91"/>
      <c r="J21" s="91"/>
      <c r="K21" s="91"/>
      <c r="L21" s="91"/>
      <c r="M21" s="91"/>
      <c r="N21" s="91"/>
      <c r="O21" s="91"/>
      <c r="P21" s="91"/>
      <c r="Q21" s="91"/>
      <c r="R21" s="91"/>
      <c r="S21" s="91"/>
      <c r="T21" s="91"/>
      <c r="U21" s="91"/>
      <c r="V21" s="91"/>
    </row>
    <row r="22" spans="1:22" s="81" customFormat="1" ht="34.5" customHeight="1" x14ac:dyDescent="0.25">
      <c r="A22" s="39">
        <v>19</v>
      </c>
      <c r="B22" s="88" t="s">
        <v>117</v>
      </c>
      <c r="C22" s="12">
        <v>2</v>
      </c>
      <c r="D22" s="91" t="s">
        <v>41</v>
      </c>
      <c r="E22" s="91"/>
      <c r="F22" s="91"/>
      <c r="G22" s="91"/>
      <c r="H22" s="91"/>
      <c r="I22" s="91"/>
      <c r="J22" s="91"/>
      <c r="K22" s="91"/>
      <c r="L22" s="91"/>
      <c r="M22" s="91"/>
      <c r="N22" s="91"/>
      <c r="O22" s="91"/>
      <c r="P22" s="91"/>
      <c r="Q22" s="91"/>
      <c r="R22" s="91"/>
      <c r="S22" s="91"/>
      <c r="T22" s="91"/>
      <c r="U22" s="91"/>
      <c r="V22" s="91"/>
    </row>
    <row r="23" spans="1:22" s="81" customFormat="1" ht="34.5" customHeight="1" x14ac:dyDescent="0.25">
      <c r="A23" s="39">
        <v>20</v>
      </c>
      <c r="B23" s="88" t="s">
        <v>118</v>
      </c>
      <c r="C23" s="12">
        <v>2</v>
      </c>
      <c r="D23" s="91" t="s">
        <v>41</v>
      </c>
      <c r="E23" s="91"/>
      <c r="F23" s="91"/>
      <c r="G23" s="91"/>
      <c r="H23" s="91"/>
      <c r="I23" s="91"/>
      <c r="J23" s="91"/>
      <c r="K23" s="91"/>
      <c r="L23" s="91"/>
      <c r="M23" s="91"/>
      <c r="N23" s="91"/>
      <c r="O23" s="91"/>
      <c r="P23" s="91"/>
      <c r="Q23" s="91"/>
      <c r="R23" s="91" t="s">
        <v>41</v>
      </c>
      <c r="S23" s="91"/>
      <c r="T23" s="91"/>
      <c r="U23" s="91"/>
      <c r="V23" s="91"/>
    </row>
    <row r="24" spans="1:22" s="81" customFormat="1" ht="34.5" customHeight="1" x14ac:dyDescent="0.25">
      <c r="A24" s="39">
        <v>21</v>
      </c>
      <c r="B24" s="88" t="s">
        <v>119</v>
      </c>
      <c r="C24" s="12">
        <v>2</v>
      </c>
      <c r="D24" s="91" t="s">
        <v>41</v>
      </c>
      <c r="E24" s="91"/>
      <c r="F24" s="91"/>
      <c r="G24" s="91"/>
      <c r="H24" s="91"/>
      <c r="I24" s="91"/>
      <c r="J24" s="91"/>
      <c r="K24" s="91"/>
      <c r="L24" s="91"/>
      <c r="M24" s="91"/>
      <c r="N24" s="91"/>
      <c r="O24" s="91"/>
      <c r="P24" s="91"/>
      <c r="Q24" s="91"/>
      <c r="R24" s="91"/>
      <c r="S24" s="91"/>
      <c r="T24" s="91"/>
      <c r="U24" s="91"/>
      <c r="V24" s="91"/>
    </row>
    <row r="25" spans="1:22" s="81" customFormat="1" ht="34.5" customHeight="1" x14ac:dyDescent="0.25">
      <c r="A25" s="39">
        <v>22</v>
      </c>
      <c r="B25" s="88" t="s">
        <v>120</v>
      </c>
      <c r="C25" s="12">
        <v>2</v>
      </c>
      <c r="D25" s="91" t="s">
        <v>41</v>
      </c>
      <c r="E25" s="91"/>
      <c r="F25" s="91"/>
      <c r="G25" s="91"/>
      <c r="H25" s="91"/>
      <c r="I25" s="91"/>
      <c r="J25" s="91"/>
      <c r="K25" s="91"/>
      <c r="L25" s="91"/>
      <c r="M25" s="91"/>
      <c r="N25" s="91" t="s">
        <v>41</v>
      </c>
      <c r="O25" s="91"/>
      <c r="P25" s="91" t="s">
        <v>41</v>
      </c>
      <c r="Q25" s="91"/>
      <c r="R25" s="91" t="s">
        <v>41</v>
      </c>
      <c r="S25" s="91"/>
      <c r="T25" s="91"/>
      <c r="U25" s="91" t="s">
        <v>41</v>
      </c>
      <c r="V25" s="91"/>
    </row>
    <row r="26" spans="1:22" s="81" customFormat="1" ht="34.5" customHeight="1" x14ac:dyDescent="0.25">
      <c r="A26" s="39">
        <v>23</v>
      </c>
      <c r="B26" s="88" t="s">
        <v>121</v>
      </c>
      <c r="C26" s="12">
        <v>3</v>
      </c>
      <c r="D26" s="91" t="s">
        <v>41</v>
      </c>
      <c r="E26" s="91"/>
      <c r="F26" s="91"/>
      <c r="G26" s="91"/>
      <c r="H26" s="91"/>
      <c r="I26" s="91"/>
      <c r="J26" s="91"/>
      <c r="K26" s="91"/>
      <c r="L26" s="91"/>
      <c r="M26" s="91"/>
      <c r="N26" s="91"/>
      <c r="O26" s="91"/>
      <c r="P26" s="91"/>
      <c r="Q26" s="91"/>
      <c r="R26" s="91"/>
      <c r="S26" s="91"/>
      <c r="T26" s="91"/>
      <c r="U26" s="91"/>
      <c r="V26" s="91"/>
    </row>
    <row r="27" spans="1:22" s="81" customFormat="1" ht="34.5" customHeight="1" x14ac:dyDescent="0.25">
      <c r="A27" s="39">
        <v>24</v>
      </c>
      <c r="B27" s="88" t="s">
        <v>122</v>
      </c>
      <c r="C27" s="12">
        <v>1</v>
      </c>
      <c r="D27" s="91" t="s">
        <v>41</v>
      </c>
      <c r="E27" s="91" t="s">
        <v>41</v>
      </c>
      <c r="F27" s="91"/>
      <c r="G27" s="91"/>
      <c r="H27" s="91"/>
      <c r="I27" s="91" t="s">
        <v>41</v>
      </c>
      <c r="J27" s="91"/>
      <c r="K27" s="91"/>
      <c r="L27" s="91" t="s">
        <v>41</v>
      </c>
      <c r="M27" s="91"/>
      <c r="N27" s="91"/>
      <c r="O27" s="91"/>
      <c r="P27" s="91"/>
      <c r="Q27" s="91"/>
      <c r="R27" s="91"/>
      <c r="S27" s="91"/>
      <c r="T27" s="91"/>
      <c r="U27" s="91"/>
      <c r="V27" s="91"/>
    </row>
    <row r="28" spans="1:22" s="81" customFormat="1" ht="34.5" customHeight="1" x14ac:dyDescent="0.25">
      <c r="A28" s="39">
        <v>25</v>
      </c>
      <c r="B28" s="88" t="s">
        <v>123</v>
      </c>
      <c r="C28" s="12">
        <v>2</v>
      </c>
      <c r="D28" s="91" t="s">
        <v>41</v>
      </c>
      <c r="E28" s="91" t="s">
        <v>41</v>
      </c>
      <c r="F28" s="91"/>
      <c r="G28" s="91"/>
      <c r="H28" s="91"/>
      <c r="I28" s="91" t="s">
        <v>41</v>
      </c>
      <c r="J28" s="91"/>
      <c r="K28" s="91"/>
      <c r="L28" s="91" t="s">
        <v>41</v>
      </c>
      <c r="M28" s="91"/>
      <c r="N28" s="91"/>
      <c r="O28" s="91"/>
      <c r="P28" s="91"/>
      <c r="Q28" s="91"/>
      <c r="R28" s="91"/>
      <c r="S28" s="91"/>
      <c r="T28" s="91"/>
      <c r="U28" s="91"/>
      <c r="V28" s="91"/>
    </row>
    <row r="29" spans="1:22" s="81" customFormat="1" ht="34.5" customHeight="1" x14ac:dyDescent="0.25">
      <c r="A29" s="39">
        <v>26</v>
      </c>
      <c r="B29" s="88" t="s">
        <v>124</v>
      </c>
      <c r="C29" s="12">
        <v>3</v>
      </c>
      <c r="D29" s="91" t="s">
        <v>41</v>
      </c>
      <c r="E29" s="91" t="s">
        <v>41</v>
      </c>
      <c r="F29" s="91"/>
      <c r="G29" s="91"/>
      <c r="H29" s="91"/>
      <c r="I29" s="91" t="s">
        <v>41</v>
      </c>
      <c r="J29" s="91"/>
      <c r="K29" s="91"/>
      <c r="L29" s="91" t="s">
        <v>41</v>
      </c>
      <c r="M29" s="91"/>
      <c r="N29" s="91"/>
      <c r="O29" s="91"/>
      <c r="P29" s="91"/>
      <c r="Q29" s="91"/>
      <c r="R29" s="91" t="s">
        <v>41</v>
      </c>
      <c r="S29" s="91" t="s">
        <v>41</v>
      </c>
      <c r="T29" s="91"/>
      <c r="U29" s="91" t="s">
        <v>41</v>
      </c>
      <c r="V29" s="91"/>
    </row>
    <row r="30" spans="1:22" s="81" customFormat="1" ht="34.5" customHeight="1" x14ac:dyDescent="0.25">
      <c r="A30" s="39">
        <v>27</v>
      </c>
      <c r="B30" s="88" t="s">
        <v>125</v>
      </c>
      <c r="C30" s="12">
        <v>3</v>
      </c>
      <c r="D30" s="91" t="s">
        <v>41</v>
      </c>
      <c r="E30" s="91"/>
      <c r="F30" s="91"/>
      <c r="G30" s="91"/>
      <c r="H30" s="91"/>
      <c r="I30" s="91"/>
      <c r="J30" s="91"/>
      <c r="K30" s="91"/>
      <c r="L30" s="91"/>
      <c r="M30" s="91"/>
      <c r="N30" s="91"/>
      <c r="O30" s="91"/>
      <c r="P30" s="91"/>
      <c r="Q30" s="91"/>
      <c r="R30" s="91"/>
      <c r="S30" s="91"/>
      <c r="T30" s="91"/>
      <c r="U30" s="91"/>
      <c r="V30" s="91"/>
    </row>
    <row r="31" spans="1:22" s="81" customFormat="1" ht="34.5" customHeight="1" x14ac:dyDescent="0.25">
      <c r="A31" s="39">
        <v>28</v>
      </c>
      <c r="B31" s="88" t="s">
        <v>126</v>
      </c>
      <c r="C31" s="12">
        <v>3</v>
      </c>
      <c r="D31" s="91" t="s">
        <v>41</v>
      </c>
      <c r="E31" s="91"/>
      <c r="F31" s="91"/>
      <c r="G31" s="91"/>
      <c r="H31" s="91"/>
      <c r="I31" s="91"/>
      <c r="J31" s="91"/>
      <c r="K31" s="91"/>
      <c r="L31" s="91"/>
      <c r="M31" s="91"/>
      <c r="N31" s="91"/>
      <c r="O31" s="91"/>
      <c r="P31" s="91"/>
      <c r="Q31" s="91"/>
      <c r="R31" s="91"/>
      <c r="S31" s="91"/>
      <c r="T31" s="91"/>
      <c r="U31" s="91"/>
      <c r="V31" s="91"/>
    </row>
    <row r="32" spans="1:22" s="81" customFormat="1" ht="34.5" customHeight="1" x14ac:dyDescent="0.25">
      <c r="A32" s="39">
        <v>29</v>
      </c>
      <c r="B32" s="88" t="s">
        <v>127</v>
      </c>
      <c r="C32" s="12">
        <v>3</v>
      </c>
      <c r="D32" s="91" t="s">
        <v>41</v>
      </c>
      <c r="E32" s="91"/>
      <c r="F32" s="91"/>
      <c r="G32" s="91"/>
      <c r="H32" s="91"/>
      <c r="I32" s="91"/>
      <c r="J32" s="91"/>
      <c r="K32" s="91"/>
      <c r="L32" s="91"/>
      <c r="M32" s="91"/>
      <c r="N32" s="91"/>
      <c r="O32" s="91"/>
      <c r="P32" s="91"/>
      <c r="Q32" s="91"/>
      <c r="R32" s="91"/>
      <c r="S32" s="91"/>
      <c r="T32" s="91"/>
      <c r="U32" s="91"/>
      <c r="V32" s="91"/>
    </row>
    <row r="33" spans="1:22" s="81" customFormat="1" ht="34.5" customHeight="1" x14ac:dyDescent="0.25">
      <c r="A33" s="39">
        <v>30</v>
      </c>
      <c r="B33" s="88" t="s">
        <v>128</v>
      </c>
      <c r="C33" s="12">
        <v>3</v>
      </c>
      <c r="D33" s="91" t="s">
        <v>41</v>
      </c>
      <c r="E33" s="91"/>
      <c r="F33" s="91"/>
      <c r="G33" s="91"/>
      <c r="H33" s="91"/>
      <c r="I33" s="91"/>
      <c r="J33" s="91"/>
      <c r="K33" s="91"/>
      <c r="L33" s="91"/>
      <c r="M33" s="91"/>
      <c r="N33" s="91"/>
      <c r="O33" s="91"/>
      <c r="P33" s="91"/>
      <c r="Q33" s="91"/>
      <c r="R33" s="91"/>
      <c r="S33" s="91"/>
      <c r="T33" s="91"/>
      <c r="U33" s="91"/>
      <c r="V33" s="91"/>
    </row>
    <row r="34" spans="1:22" s="81" customFormat="1" ht="34.5" customHeight="1" x14ac:dyDescent="0.25">
      <c r="A34" s="39">
        <v>31</v>
      </c>
      <c r="B34" s="88" t="s">
        <v>129</v>
      </c>
      <c r="C34" s="12">
        <v>3</v>
      </c>
      <c r="D34" s="91" t="s">
        <v>41</v>
      </c>
      <c r="E34" s="91"/>
      <c r="F34" s="91"/>
      <c r="G34" s="91"/>
      <c r="H34" s="91"/>
      <c r="I34" s="91"/>
      <c r="J34" s="91"/>
      <c r="K34" s="91"/>
      <c r="L34" s="91"/>
      <c r="M34" s="91"/>
      <c r="N34" s="91"/>
      <c r="O34" s="91"/>
      <c r="P34" s="91"/>
      <c r="Q34" s="91"/>
      <c r="R34" s="91"/>
      <c r="S34" s="91"/>
      <c r="T34" s="91"/>
      <c r="U34" s="91"/>
      <c r="V34" s="91"/>
    </row>
    <row r="35" spans="1:22" s="81" customFormat="1" ht="34.5" customHeight="1" x14ac:dyDescent="0.25">
      <c r="A35" s="39">
        <v>32</v>
      </c>
      <c r="B35" s="88" t="s">
        <v>130</v>
      </c>
      <c r="C35" s="12">
        <v>3</v>
      </c>
      <c r="D35" s="91" t="s">
        <v>41</v>
      </c>
      <c r="E35" s="91"/>
      <c r="F35" s="91"/>
      <c r="G35" s="91"/>
      <c r="H35" s="91"/>
      <c r="I35" s="91"/>
      <c r="J35" s="91"/>
      <c r="K35" s="91"/>
      <c r="L35" s="91"/>
      <c r="M35" s="91"/>
      <c r="N35" s="91"/>
      <c r="O35" s="91"/>
      <c r="P35" s="91"/>
      <c r="Q35" s="91"/>
      <c r="R35" s="91"/>
      <c r="S35" s="91"/>
      <c r="T35" s="91"/>
      <c r="U35" s="91"/>
      <c r="V35" s="91"/>
    </row>
    <row r="36" spans="1:22" s="81" customFormat="1" ht="34.5" customHeight="1" x14ac:dyDescent="0.25">
      <c r="A36" s="39">
        <v>33</v>
      </c>
      <c r="B36" s="88" t="s">
        <v>131</v>
      </c>
      <c r="C36" s="12">
        <v>2</v>
      </c>
      <c r="D36" s="91" t="s">
        <v>41</v>
      </c>
      <c r="E36" s="91"/>
      <c r="F36" s="91"/>
      <c r="G36" s="91"/>
      <c r="H36" s="91"/>
      <c r="I36" s="91"/>
      <c r="J36" s="91"/>
      <c r="K36" s="91"/>
      <c r="L36" s="91"/>
      <c r="M36" s="91"/>
      <c r="N36" s="91"/>
      <c r="O36" s="91"/>
      <c r="P36" s="91"/>
      <c r="Q36" s="91"/>
      <c r="R36" s="91"/>
      <c r="S36" s="91"/>
      <c r="T36" s="91"/>
      <c r="U36" s="91"/>
      <c r="V36" s="91"/>
    </row>
    <row r="37" spans="1:22" s="81" customFormat="1" ht="34.5" customHeight="1" x14ac:dyDescent="0.25">
      <c r="A37" s="39">
        <v>34</v>
      </c>
      <c r="B37" s="88" t="s">
        <v>132</v>
      </c>
      <c r="C37" s="12">
        <v>3</v>
      </c>
      <c r="D37" s="91" t="s">
        <v>41</v>
      </c>
      <c r="E37" s="91"/>
      <c r="F37" s="91"/>
      <c r="G37" s="91"/>
      <c r="H37" s="91"/>
      <c r="I37" s="91"/>
      <c r="J37" s="91"/>
      <c r="K37" s="91"/>
      <c r="L37" s="91"/>
      <c r="M37" s="91"/>
      <c r="N37" s="91"/>
      <c r="O37" s="91"/>
      <c r="P37" s="91"/>
      <c r="Q37" s="91"/>
      <c r="R37" s="91"/>
      <c r="S37" s="91"/>
      <c r="T37" s="91"/>
      <c r="U37" s="91"/>
      <c r="V37" s="91"/>
    </row>
    <row r="38" spans="1:22" s="81" customFormat="1" ht="34.5" customHeight="1" x14ac:dyDescent="0.25">
      <c r="A38" s="39">
        <v>35</v>
      </c>
      <c r="B38" s="88" t="s">
        <v>133</v>
      </c>
      <c r="C38" s="12">
        <v>3</v>
      </c>
      <c r="D38" s="91" t="s">
        <v>41</v>
      </c>
      <c r="E38" s="91"/>
      <c r="F38" s="91"/>
      <c r="G38" s="91"/>
      <c r="H38" s="91"/>
      <c r="I38" s="91"/>
      <c r="J38" s="91"/>
      <c r="K38" s="91"/>
      <c r="L38" s="91"/>
      <c r="M38" s="91"/>
      <c r="N38" s="91"/>
      <c r="O38" s="91"/>
      <c r="P38" s="91"/>
      <c r="Q38" s="91"/>
      <c r="R38" s="91"/>
      <c r="S38" s="91"/>
      <c r="T38" s="91"/>
      <c r="U38" s="91"/>
      <c r="V38" s="91"/>
    </row>
    <row r="39" spans="1:22" s="81" customFormat="1" ht="34.5" customHeight="1" x14ac:dyDescent="0.25">
      <c r="A39" s="39">
        <v>36</v>
      </c>
      <c r="B39" s="88" t="s">
        <v>134</v>
      </c>
      <c r="C39" s="12">
        <v>3</v>
      </c>
      <c r="D39" s="91" t="s">
        <v>41</v>
      </c>
      <c r="E39" s="91"/>
      <c r="F39" s="91"/>
      <c r="G39" s="91"/>
      <c r="H39" s="91"/>
      <c r="I39" s="91"/>
      <c r="J39" s="91"/>
      <c r="K39" s="91"/>
      <c r="L39" s="91"/>
      <c r="M39" s="91"/>
      <c r="N39" s="91"/>
      <c r="O39" s="91"/>
      <c r="P39" s="91"/>
      <c r="Q39" s="91"/>
      <c r="R39" s="91"/>
      <c r="S39" s="91"/>
      <c r="T39" s="91"/>
      <c r="U39" s="91"/>
      <c r="V39" s="91"/>
    </row>
    <row r="40" spans="1:22" s="81" customFormat="1" ht="34.5" customHeight="1" x14ac:dyDescent="0.25">
      <c r="A40" s="39">
        <v>37</v>
      </c>
      <c r="B40" s="88" t="s">
        <v>135</v>
      </c>
      <c r="C40" s="12">
        <v>3</v>
      </c>
      <c r="D40" s="91" t="s">
        <v>41</v>
      </c>
      <c r="E40" s="91"/>
      <c r="F40" s="91"/>
      <c r="G40" s="91"/>
      <c r="H40" s="91"/>
      <c r="I40" s="91"/>
      <c r="J40" s="91"/>
      <c r="K40" s="91"/>
      <c r="L40" s="91"/>
      <c r="M40" s="91"/>
      <c r="N40" s="91"/>
      <c r="O40" s="91"/>
      <c r="P40" s="91"/>
      <c r="Q40" s="91"/>
      <c r="R40" s="91"/>
      <c r="S40" s="91"/>
      <c r="T40" s="91"/>
      <c r="U40" s="91"/>
      <c r="V40" s="91"/>
    </row>
    <row r="41" spans="1:22" s="81" customFormat="1" ht="34.5" customHeight="1" x14ac:dyDescent="0.25">
      <c r="A41" s="39">
        <v>38</v>
      </c>
      <c r="B41" s="88" t="s">
        <v>136</v>
      </c>
      <c r="C41" s="12">
        <v>3</v>
      </c>
      <c r="D41" s="91" t="s">
        <v>41</v>
      </c>
      <c r="E41" s="91"/>
      <c r="F41" s="91"/>
      <c r="G41" s="91"/>
      <c r="H41" s="91"/>
      <c r="I41" s="91"/>
      <c r="J41" s="91"/>
      <c r="K41" s="91"/>
      <c r="L41" s="91"/>
      <c r="M41" s="91"/>
      <c r="N41" s="91"/>
      <c r="O41" s="91"/>
      <c r="P41" s="91"/>
      <c r="Q41" s="91"/>
      <c r="R41" s="91"/>
      <c r="S41" s="91"/>
      <c r="T41" s="91"/>
      <c r="U41" s="91"/>
      <c r="V41" s="91"/>
    </row>
    <row r="42" spans="1:22" s="81" customFormat="1" ht="34.5" customHeight="1" x14ac:dyDescent="0.25">
      <c r="A42" s="39">
        <v>39</v>
      </c>
      <c r="B42" s="88" t="s">
        <v>137</v>
      </c>
      <c r="C42" s="12">
        <v>3</v>
      </c>
      <c r="D42" s="91" t="s">
        <v>41</v>
      </c>
      <c r="E42" s="91"/>
      <c r="F42" s="91"/>
      <c r="G42" s="91"/>
      <c r="H42" s="91"/>
      <c r="I42" s="91"/>
      <c r="J42" s="91"/>
      <c r="K42" s="91"/>
      <c r="L42" s="91"/>
      <c r="M42" s="91"/>
      <c r="N42" s="91"/>
      <c r="O42" s="91"/>
      <c r="P42" s="91"/>
      <c r="Q42" s="91"/>
      <c r="R42" s="91"/>
      <c r="S42" s="91"/>
      <c r="T42" s="91"/>
      <c r="U42" s="91"/>
      <c r="V42" s="91"/>
    </row>
    <row r="43" spans="1:22" s="81" customFormat="1" ht="34.5" customHeight="1" x14ac:dyDescent="0.25">
      <c r="A43" s="39">
        <v>40</v>
      </c>
      <c r="B43" s="88" t="s">
        <v>138</v>
      </c>
      <c r="C43" s="12">
        <v>3</v>
      </c>
      <c r="D43" s="91" t="s">
        <v>41</v>
      </c>
      <c r="E43" s="91"/>
      <c r="F43" s="91"/>
      <c r="G43" s="91"/>
      <c r="H43" s="91"/>
      <c r="I43" s="91"/>
      <c r="J43" s="91"/>
      <c r="K43" s="91"/>
      <c r="L43" s="91"/>
      <c r="M43" s="91"/>
      <c r="N43" s="91"/>
      <c r="O43" s="91"/>
      <c r="P43" s="91"/>
      <c r="Q43" s="91"/>
      <c r="R43" s="91"/>
      <c r="S43" s="91"/>
      <c r="T43" s="91"/>
      <c r="U43" s="91"/>
      <c r="V43" s="91"/>
    </row>
    <row r="44" spans="1:22" s="81" customFormat="1" ht="34.5" customHeight="1" x14ac:dyDescent="0.25">
      <c r="A44" s="39">
        <v>41</v>
      </c>
      <c r="B44" s="88" t="s">
        <v>139</v>
      </c>
      <c r="C44" s="12">
        <v>3</v>
      </c>
      <c r="D44" s="91" t="s">
        <v>41</v>
      </c>
      <c r="E44" s="91"/>
      <c r="F44" s="91"/>
      <c r="G44" s="91"/>
      <c r="H44" s="91"/>
      <c r="I44" s="91"/>
      <c r="J44" s="91"/>
      <c r="K44" s="91"/>
      <c r="L44" s="91"/>
      <c r="M44" s="91"/>
      <c r="N44" s="91"/>
      <c r="O44" s="91"/>
      <c r="P44" s="91"/>
      <c r="Q44" s="91"/>
      <c r="R44" s="91"/>
      <c r="S44" s="91"/>
      <c r="T44" s="91"/>
      <c r="U44" s="91"/>
      <c r="V44" s="91"/>
    </row>
    <row r="45" spans="1:22" s="81" customFormat="1" ht="34.5" customHeight="1" x14ac:dyDescent="0.25">
      <c r="A45" s="39">
        <v>42</v>
      </c>
      <c r="B45" s="88" t="s">
        <v>140</v>
      </c>
      <c r="C45" s="12">
        <v>3</v>
      </c>
      <c r="D45" s="91" t="s">
        <v>41</v>
      </c>
      <c r="E45" s="91"/>
      <c r="F45" s="91"/>
      <c r="G45" s="91"/>
      <c r="H45" s="91"/>
      <c r="I45" s="91"/>
      <c r="J45" s="91"/>
      <c r="K45" s="91"/>
      <c r="L45" s="91"/>
      <c r="M45" s="91"/>
      <c r="N45" s="91"/>
      <c r="O45" s="91"/>
      <c r="P45" s="91"/>
      <c r="Q45" s="91"/>
      <c r="R45" s="91"/>
      <c r="S45" s="91"/>
      <c r="T45" s="91"/>
      <c r="U45" s="91"/>
      <c r="V45" s="91"/>
    </row>
    <row r="46" spans="1:22" s="81" customFormat="1" ht="34.5" customHeight="1" x14ac:dyDescent="0.25">
      <c r="A46" s="39">
        <v>43</v>
      </c>
      <c r="B46" s="88" t="s">
        <v>141</v>
      </c>
      <c r="C46" s="12">
        <v>4</v>
      </c>
      <c r="D46" s="91" t="s">
        <v>41</v>
      </c>
      <c r="E46" s="91"/>
      <c r="F46" s="91"/>
      <c r="G46" s="91"/>
      <c r="H46" s="91"/>
      <c r="I46" s="91"/>
      <c r="J46" s="91"/>
      <c r="K46" s="91"/>
      <c r="L46" s="91"/>
      <c r="M46" s="91"/>
      <c r="N46" s="91"/>
      <c r="O46" s="91"/>
      <c r="P46" s="91"/>
      <c r="Q46" s="91"/>
      <c r="R46" s="91"/>
      <c r="S46" s="91"/>
      <c r="T46" s="91"/>
      <c r="U46" s="91"/>
      <c r="V46" s="91"/>
    </row>
    <row r="47" spans="1:22" s="81" customFormat="1" ht="34.5" customHeight="1" x14ac:dyDescent="0.25">
      <c r="A47" s="39">
        <v>44</v>
      </c>
      <c r="B47" s="88" t="s">
        <v>142</v>
      </c>
      <c r="C47" s="12">
        <v>2</v>
      </c>
      <c r="D47" s="91" t="s">
        <v>41</v>
      </c>
      <c r="E47" s="91"/>
      <c r="F47" s="91"/>
      <c r="G47" s="91"/>
      <c r="H47" s="91"/>
      <c r="I47" s="91"/>
      <c r="J47" s="91"/>
      <c r="K47" s="91"/>
      <c r="L47" s="91"/>
      <c r="M47" s="91"/>
      <c r="N47" s="91" t="s">
        <v>41</v>
      </c>
      <c r="O47" s="91" t="s">
        <v>41</v>
      </c>
      <c r="P47" s="91" t="s">
        <v>41</v>
      </c>
      <c r="Q47" s="91"/>
      <c r="R47" s="91"/>
      <c r="S47" s="91"/>
      <c r="T47" s="91"/>
      <c r="U47" s="91"/>
      <c r="V47" s="91" t="s">
        <v>41</v>
      </c>
    </row>
    <row r="48" spans="1:22" s="81" customFormat="1" ht="34.5" customHeight="1" x14ac:dyDescent="0.25">
      <c r="A48" s="39">
        <v>45</v>
      </c>
      <c r="B48" s="88" t="s">
        <v>143</v>
      </c>
      <c r="C48" s="12">
        <v>2</v>
      </c>
      <c r="D48" s="91" t="s">
        <v>41</v>
      </c>
      <c r="E48" s="91"/>
      <c r="F48" s="91"/>
      <c r="G48" s="91"/>
      <c r="H48" s="91"/>
      <c r="I48" s="91"/>
      <c r="J48" s="91"/>
      <c r="K48" s="91"/>
      <c r="L48" s="91"/>
      <c r="M48" s="91"/>
      <c r="N48" s="91"/>
      <c r="O48" s="91"/>
      <c r="P48" s="91"/>
      <c r="Q48" s="91"/>
      <c r="R48" s="91"/>
      <c r="S48" s="91"/>
      <c r="T48" s="91"/>
      <c r="U48" s="91"/>
      <c r="V48" s="91"/>
    </row>
    <row r="49" spans="1:22" s="81" customFormat="1" ht="34.5" customHeight="1" x14ac:dyDescent="0.25">
      <c r="A49" s="39">
        <v>46</v>
      </c>
      <c r="B49" s="88" t="s">
        <v>150</v>
      </c>
      <c r="C49" s="12">
        <v>2</v>
      </c>
      <c r="D49" s="91" t="s">
        <v>41</v>
      </c>
      <c r="E49" s="91"/>
      <c r="F49" s="91" t="s">
        <v>41</v>
      </c>
      <c r="G49" s="91" t="s">
        <v>41</v>
      </c>
      <c r="H49" s="91"/>
      <c r="I49" s="91"/>
      <c r="J49" s="91" t="s">
        <v>41</v>
      </c>
      <c r="K49" s="91"/>
      <c r="L49" s="91"/>
      <c r="M49" s="91"/>
      <c r="N49" s="91"/>
      <c r="O49" s="91"/>
      <c r="P49" s="91"/>
      <c r="Q49" s="91"/>
      <c r="R49" s="91"/>
      <c r="S49" s="91"/>
      <c r="T49" s="91"/>
      <c r="U49" s="91"/>
      <c r="V49" s="91"/>
    </row>
    <row r="50" spans="1:22" s="81" customFormat="1" ht="34.5" customHeight="1" x14ac:dyDescent="0.25">
      <c r="A50" s="39">
        <v>47</v>
      </c>
      <c r="B50" s="88" t="s">
        <v>151</v>
      </c>
      <c r="C50" s="12">
        <v>2</v>
      </c>
      <c r="D50" s="91" t="s">
        <v>41</v>
      </c>
      <c r="E50" s="91"/>
      <c r="F50" s="91"/>
      <c r="G50" s="91" t="s">
        <v>41</v>
      </c>
      <c r="H50" s="91" t="s">
        <v>41</v>
      </c>
      <c r="I50" s="91"/>
      <c r="J50" s="91" t="s">
        <v>41</v>
      </c>
      <c r="K50" s="91"/>
      <c r="L50" s="91"/>
      <c r="M50" s="91"/>
      <c r="N50" s="91"/>
      <c r="O50" s="91"/>
      <c r="P50" s="91"/>
      <c r="Q50" s="91"/>
      <c r="R50" s="91"/>
      <c r="S50" s="91"/>
      <c r="T50" s="91"/>
      <c r="U50" s="91"/>
      <c r="V50" s="91"/>
    </row>
    <row r="51" spans="1:22" s="82" customFormat="1" ht="34.5" customHeight="1" x14ac:dyDescent="0.25">
      <c r="A51" s="39">
        <v>48</v>
      </c>
      <c r="B51" s="88" t="s">
        <v>152</v>
      </c>
      <c r="C51" s="12">
        <v>2</v>
      </c>
      <c r="D51" s="91" t="s">
        <v>41</v>
      </c>
      <c r="E51" s="91"/>
      <c r="F51" s="91"/>
      <c r="G51" s="91" t="s">
        <v>41</v>
      </c>
      <c r="H51" s="91"/>
      <c r="I51" s="91"/>
      <c r="J51" s="91"/>
      <c r="K51" s="91"/>
      <c r="L51" s="91"/>
      <c r="M51" s="91"/>
      <c r="N51" s="91"/>
      <c r="O51" s="91"/>
      <c r="P51" s="91"/>
      <c r="Q51" s="91"/>
      <c r="R51" s="91"/>
      <c r="S51" s="91"/>
      <c r="T51" s="91"/>
      <c r="U51" s="91"/>
      <c r="V51" s="91"/>
    </row>
    <row r="52" spans="1:22" s="82" customFormat="1" ht="34.5" customHeight="1" x14ac:dyDescent="0.25">
      <c r="A52" s="39">
        <v>49</v>
      </c>
      <c r="B52" s="88" t="s">
        <v>153</v>
      </c>
      <c r="C52" s="12">
        <v>4</v>
      </c>
      <c r="D52" s="91" t="s">
        <v>41</v>
      </c>
      <c r="E52" s="91" t="s">
        <v>41</v>
      </c>
      <c r="F52" s="91"/>
      <c r="G52" s="91"/>
      <c r="H52" s="91"/>
      <c r="I52" s="91"/>
      <c r="J52" s="91"/>
      <c r="K52" s="91"/>
      <c r="L52" s="91"/>
      <c r="M52" s="91"/>
      <c r="N52" s="91"/>
      <c r="O52" s="91"/>
      <c r="P52" s="91"/>
      <c r="Q52" s="91"/>
      <c r="R52" s="91"/>
      <c r="S52" s="91"/>
      <c r="T52" s="91"/>
      <c r="U52" s="91"/>
      <c r="V52" s="91"/>
    </row>
    <row r="53" spans="1:22" s="82" customFormat="1" ht="34.5" customHeight="1" x14ac:dyDescent="0.25">
      <c r="A53" s="39">
        <v>50</v>
      </c>
      <c r="B53" s="88" t="s">
        <v>154</v>
      </c>
      <c r="C53" s="12">
        <v>2</v>
      </c>
      <c r="D53" s="91" t="s">
        <v>41</v>
      </c>
      <c r="E53" s="91" t="s">
        <v>41</v>
      </c>
      <c r="F53" s="91"/>
      <c r="G53" s="91"/>
      <c r="H53" s="91"/>
      <c r="I53" s="91"/>
      <c r="J53" s="91"/>
      <c r="K53" s="91"/>
      <c r="L53" s="91"/>
      <c r="M53" s="91"/>
      <c r="N53" s="91"/>
      <c r="O53" s="91"/>
      <c r="P53" s="91"/>
      <c r="Q53" s="91"/>
      <c r="R53" s="91"/>
      <c r="S53" s="91"/>
      <c r="T53" s="91"/>
      <c r="U53" s="91"/>
      <c r="V53" s="91"/>
    </row>
    <row r="54" spans="1:22" s="82" customFormat="1" ht="34.5" customHeight="1" x14ac:dyDescent="0.25">
      <c r="A54" s="39">
        <v>51</v>
      </c>
      <c r="B54" s="88" t="s">
        <v>155</v>
      </c>
      <c r="C54" s="12">
        <v>2</v>
      </c>
      <c r="D54" s="91" t="s">
        <v>41</v>
      </c>
      <c r="E54" s="91"/>
      <c r="F54" s="91"/>
      <c r="G54" s="91"/>
      <c r="H54" s="91"/>
      <c r="I54" s="91"/>
      <c r="J54" s="91"/>
      <c r="K54" s="91"/>
      <c r="L54" s="91"/>
      <c r="M54" s="91"/>
      <c r="N54" s="91"/>
      <c r="O54" s="91"/>
      <c r="P54" s="91"/>
      <c r="Q54" s="91"/>
      <c r="R54" s="91"/>
      <c r="S54" s="91"/>
      <c r="T54" s="91"/>
      <c r="U54" s="91"/>
      <c r="V54" s="91"/>
    </row>
    <row r="55" spans="1:22" s="82" customFormat="1" ht="34.5" customHeight="1" x14ac:dyDescent="0.25">
      <c r="A55" s="39">
        <v>52</v>
      </c>
      <c r="B55" s="88" t="s">
        <v>156</v>
      </c>
      <c r="C55" s="12">
        <v>2</v>
      </c>
      <c r="D55" s="91" t="s">
        <v>41</v>
      </c>
      <c r="E55" s="91"/>
      <c r="F55" s="91"/>
      <c r="G55" s="91"/>
      <c r="H55" s="91"/>
      <c r="I55" s="91"/>
      <c r="J55" s="91"/>
      <c r="K55" s="91"/>
      <c r="L55" s="91"/>
      <c r="M55" s="91"/>
      <c r="N55" s="91"/>
      <c r="O55" s="91"/>
      <c r="P55" s="91"/>
      <c r="Q55" s="91"/>
      <c r="R55" s="91"/>
      <c r="S55" s="91"/>
      <c r="T55" s="91"/>
      <c r="U55" s="91"/>
      <c r="V55" s="91"/>
    </row>
    <row r="56" spans="1:22" s="82" customFormat="1" ht="34.5" customHeight="1" x14ac:dyDescent="0.25">
      <c r="A56" s="39">
        <v>53</v>
      </c>
      <c r="B56" s="88" t="s">
        <v>157</v>
      </c>
      <c r="C56" s="12">
        <v>2</v>
      </c>
      <c r="D56" s="91" t="s">
        <v>41</v>
      </c>
      <c r="E56" s="91"/>
      <c r="F56" s="91"/>
      <c r="G56" s="91"/>
      <c r="H56" s="91"/>
      <c r="I56" s="91"/>
      <c r="J56" s="91"/>
      <c r="K56" s="91"/>
      <c r="L56" s="91"/>
      <c r="M56" s="91" t="s">
        <v>41</v>
      </c>
      <c r="N56" s="91" t="s">
        <v>41</v>
      </c>
      <c r="O56" s="91"/>
      <c r="P56" s="91"/>
      <c r="Q56" s="91"/>
      <c r="R56" s="91"/>
      <c r="S56" s="91"/>
      <c r="T56" s="91"/>
      <c r="U56" s="91"/>
      <c r="V56" s="91"/>
    </row>
    <row r="57" spans="1:22" ht="34.5" customHeight="1" x14ac:dyDescent="0.25">
      <c r="A57" s="39">
        <v>54</v>
      </c>
      <c r="B57" s="88" t="s">
        <v>158</v>
      </c>
      <c r="C57" s="12">
        <v>2</v>
      </c>
      <c r="D57" s="91" t="s">
        <v>41</v>
      </c>
      <c r="E57" s="91"/>
      <c r="F57" s="91"/>
      <c r="G57" s="91"/>
      <c r="H57" s="91"/>
      <c r="I57" s="91"/>
      <c r="J57" s="91"/>
      <c r="K57" s="91"/>
      <c r="L57" s="91"/>
      <c r="M57" s="91"/>
      <c r="N57" s="91"/>
      <c r="O57" s="91"/>
      <c r="P57" s="91"/>
      <c r="Q57" s="91"/>
      <c r="R57" s="91"/>
      <c r="S57" s="91"/>
      <c r="T57" s="91"/>
      <c r="U57" s="91"/>
      <c r="V57" s="91"/>
    </row>
    <row r="58" spans="1:22" ht="34.5" customHeight="1" x14ac:dyDescent="0.25">
      <c r="A58" s="39">
        <v>55</v>
      </c>
      <c r="B58" s="88" t="s">
        <v>159</v>
      </c>
      <c r="C58" s="12">
        <v>4</v>
      </c>
      <c r="D58" s="91" t="s">
        <v>41</v>
      </c>
      <c r="E58" s="91"/>
      <c r="F58" s="91" t="s">
        <v>41</v>
      </c>
      <c r="G58" s="91" t="s">
        <v>41</v>
      </c>
      <c r="H58" s="91"/>
      <c r="I58" s="91" t="s">
        <v>41</v>
      </c>
      <c r="J58" s="91"/>
      <c r="K58" s="91"/>
      <c r="L58" s="91" t="s">
        <v>41</v>
      </c>
      <c r="M58" s="91"/>
      <c r="N58" s="91"/>
      <c r="O58" s="91" t="s">
        <v>41</v>
      </c>
      <c r="P58" s="91"/>
      <c r="Q58" s="91"/>
      <c r="R58" s="91"/>
      <c r="S58" s="91" t="s">
        <v>41</v>
      </c>
      <c r="T58" s="91"/>
      <c r="U58" s="91"/>
      <c r="V58" s="91"/>
    </row>
    <row r="59" spans="1:22" ht="34.5" customHeight="1" x14ac:dyDescent="0.25">
      <c r="A59" s="39">
        <v>56</v>
      </c>
      <c r="B59" s="88" t="s">
        <v>160</v>
      </c>
      <c r="C59" s="12">
        <v>6</v>
      </c>
      <c r="D59" s="91" t="s">
        <v>41</v>
      </c>
      <c r="E59" s="91" t="s">
        <v>41</v>
      </c>
      <c r="F59" s="91" t="s">
        <v>41</v>
      </c>
      <c r="G59" s="91"/>
      <c r="H59" s="91" t="s">
        <v>41</v>
      </c>
      <c r="I59" s="91"/>
      <c r="J59" s="91"/>
      <c r="K59" s="91" t="s">
        <v>41</v>
      </c>
      <c r="L59" s="91"/>
      <c r="M59" s="91"/>
      <c r="N59" s="91" t="s">
        <v>41</v>
      </c>
      <c r="O59" s="91" t="s">
        <v>41</v>
      </c>
      <c r="P59" s="91" t="s">
        <v>41</v>
      </c>
      <c r="Q59" s="91" t="s">
        <v>41</v>
      </c>
      <c r="R59" s="91"/>
      <c r="S59" s="91" t="s">
        <v>41</v>
      </c>
      <c r="T59" s="91"/>
      <c r="U59" s="91"/>
      <c r="V59" s="91" t="s">
        <v>41</v>
      </c>
    </row>
    <row r="60" spans="1:22" ht="34.5" customHeight="1" x14ac:dyDescent="0.25">
      <c r="A60" s="39">
        <v>57</v>
      </c>
      <c r="B60" s="88" t="s">
        <v>144</v>
      </c>
      <c r="C60" s="12">
        <v>3</v>
      </c>
      <c r="D60" s="91" t="s">
        <v>41</v>
      </c>
      <c r="E60" s="91"/>
      <c r="F60" s="91"/>
      <c r="G60" s="91"/>
      <c r="H60" s="91"/>
      <c r="I60" s="91"/>
      <c r="J60" s="91"/>
      <c r="K60" s="91"/>
      <c r="L60" s="91"/>
      <c r="M60" s="91"/>
      <c r="N60" s="91" t="s">
        <v>41</v>
      </c>
      <c r="O60" s="91"/>
      <c r="P60" s="91" t="s">
        <v>41</v>
      </c>
      <c r="Q60" s="91"/>
      <c r="R60" s="91"/>
      <c r="S60" s="91"/>
      <c r="T60" s="91"/>
      <c r="U60" s="91"/>
      <c r="V60" s="91" t="s">
        <v>41</v>
      </c>
    </row>
    <row r="61" spans="1:22" ht="34.5" customHeight="1" x14ac:dyDescent="0.25">
      <c r="A61" s="39">
        <v>58</v>
      </c>
      <c r="B61" s="88" t="s">
        <v>145</v>
      </c>
      <c r="C61" s="12">
        <v>3</v>
      </c>
      <c r="D61" s="91" t="s">
        <v>41</v>
      </c>
      <c r="E61" s="92"/>
      <c r="F61" s="92"/>
      <c r="G61" s="92"/>
      <c r="H61" s="92"/>
      <c r="I61" s="92"/>
      <c r="J61" s="92"/>
      <c r="K61" s="92"/>
      <c r="L61" s="92"/>
      <c r="M61" s="92"/>
      <c r="N61" s="92"/>
      <c r="O61" s="92"/>
      <c r="P61" s="92"/>
      <c r="Q61" s="92"/>
      <c r="R61" s="92"/>
      <c r="S61" s="92"/>
      <c r="T61" s="92"/>
      <c r="U61" s="92"/>
      <c r="V61" s="92"/>
    </row>
    <row r="62" spans="1:22" ht="34.5" customHeight="1" x14ac:dyDescent="0.25">
      <c r="A62" s="39">
        <v>59</v>
      </c>
      <c r="B62" s="88" t="s">
        <v>146</v>
      </c>
      <c r="C62" s="12">
        <v>3</v>
      </c>
      <c r="D62" s="91" t="s">
        <v>41</v>
      </c>
      <c r="E62" s="92"/>
      <c r="F62" s="92"/>
      <c r="G62" s="92"/>
      <c r="H62" s="92"/>
      <c r="I62" s="92"/>
      <c r="J62" s="92"/>
      <c r="K62" s="92"/>
      <c r="L62" s="92"/>
      <c r="M62" s="92"/>
      <c r="N62" s="92"/>
      <c r="O62" s="92"/>
      <c r="P62" s="92"/>
      <c r="Q62" s="92"/>
      <c r="R62" s="92"/>
      <c r="S62" s="92"/>
      <c r="T62" s="92"/>
      <c r="U62" s="92"/>
      <c r="V62" s="92"/>
    </row>
    <row r="63" spans="1:22" ht="34.5" customHeight="1" x14ac:dyDescent="0.25">
      <c r="A63" s="39">
        <v>60</v>
      </c>
      <c r="B63" s="88" t="s">
        <v>147</v>
      </c>
      <c r="C63" s="12">
        <v>3</v>
      </c>
      <c r="D63" s="91" t="s">
        <v>41</v>
      </c>
      <c r="E63" s="92"/>
      <c r="F63" s="92"/>
      <c r="G63" s="92"/>
      <c r="H63" s="92"/>
      <c r="I63" s="92"/>
      <c r="J63" s="92"/>
      <c r="K63" s="92"/>
      <c r="L63" s="92"/>
      <c r="M63" s="92"/>
      <c r="N63" s="92"/>
      <c r="O63" s="92"/>
      <c r="P63" s="92"/>
      <c r="Q63" s="92"/>
      <c r="R63" s="92"/>
      <c r="S63" s="92"/>
      <c r="T63" s="92"/>
      <c r="U63" s="92"/>
      <c r="V63" s="92"/>
    </row>
    <row r="64" spans="1:22" ht="34.5" customHeight="1" x14ac:dyDescent="0.25">
      <c r="A64" s="39">
        <v>61</v>
      </c>
      <c r="B64" s="88" t="s">
        <v>148</v>
      </c>
      <c r="C64" s="12">
        <v>3</v>
      </c>
      <c r="D64" s="91" t="s">
        <v>41</v>
      </c>
      <c r="E64" s="92"/>
      <c r="F64" s="92"/>
      <c r="G64" s="92"/>
      <c r="H64" s="92"/>
      <c r="I64" s="92"/>
      <c r="J64" s="92"/>
      <c r="K64" s="92"/>
      <c r="L64" s="92"/>
      <c r="M64" s="92"/>
      <c r="N64" s="92"/>
      <c r="O64" s="92"/>
      <c r="P64" s="92"/>
      <c r="Q64" s="92"/>
      <c r="R64" s="92"/>
      <c r="S64" s="92"/>
      <c r="T64" s="92"/>
      <c r="U64" s="92"/>
      <c r="V64" s="92"/>
    </row>
    <row r="65" spans="1:22" ht="34.5" customHeight="1" x14ac:dyDescent="0.25">
      <c r="A65" s="39">
        <v>62</v>
      </c>
      <c r="B65" s="88" t="s">
        <v>149</v>
      </c>
      <c r="C65" s="12">
        <v>3</v>
      </c>
      <c r="D65" s="91" t="s">
        <v>41</v>
      </c>
      <c r="E65" s="92"/>
      <c r="F65" s="92"/>
      <c r="G65" s="92"/>
      <c r="H65" s="92"/>
      <c r="I65" s="92"/>
      <c r="J65" s="92"/>
      <c r="K65" s="92"/>
      <c r="L65" s="92"/>
      <c r="M65" s="92"/>
      <c r="N65" s="92"/>
      <c r="O65" s="92"/>
      <c r="P65" s="92"/>
      <c r="Q65" s="92"/>
      <c r="R65" s="92"/>
      <c r="S65" s="92"/>
      <c r="T65" s="92"/>
      <c r="U65" s="92"/>
      <c r="V65" s="92"/>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D44"/>
  <sheetViews>
    <sheetView topLeftCell="AD31" zoomScale="70" zoomScaleNormal="70" workbookViewId="0">
      <selection activeCell="AK49" sqref="AK49"/>
    </sheetView>
  </sheetViews>
  <sheetFormatPr defaultColWidth="10.28515625" defaultRowHeight="15.75" x14ac:dyDescent="0.25"/>
  <cols>
    <col min="1" max="1" width="6.42578125" style="183" customWidth="1"/>
    <col min="2" max="2" width="13.7109375" style="183" customWidth="1"/>
    <col min="3" max="3" width="34" style="353" bestFit="1" customWidth="1"/>
    <col min="4" max="7" width="6.5703125" style="183" customWidth="1"/>
    <col min="8" max="8" width="12.7109375" style="183" customWidth="1"/>
    <col min="9" max="9" width="37.42578125" style="353" customWidth="1"/>
    <col min="10" max="13" width="6" style="183" customWidth="1"/>
    <col min="14" max="14" width="13.5703125" style="183" customWidth="1"/>
    <col min="15" max="15" width="30.5703125" style="353" customWidth="1"/>
    <col min="16" max="19" width="6.42578125" style="183" customWidth="1"/>
    <col min="20" max="20" width="12.140625" style="183" customWidth="1"/>
    <col min="21" max="21" width="32" style="353" bestFit="1" customWidth="1"/>
    <col min="22" max="25" width="5.7109375" style="183" customWidth="1"/>
    <col min="26" max="26" width="12.85546875" style="183" customWidth="1"/>
    <col min="27" max="27" width="41.42578125" style="353" bestFit="1" customWidth="1"/>
    <col min="28" max="31" width="6.5703125" style="183" customWidth="1"/>
    <col min="32" max="32" width="14.140625" style="183" bestFit="1" customWidth="1"/>
    <col min="33" max="33" width="41.28515625" style="353" customWidth="1"/>
    <col min="34" max="34" width="6.85546875" style="183" customWidth="1"/>
    <col min="35" max="35" width="7.7109375" style="183" customWidth="1"/>
    <col min="36" max="37" width="6.85546875" style="183" customWidth="1"/>
    <col min="38" max="38" width="14.140625" style="183" bestFit="1" customWidth="1"/>
    <col min="39" max="39" width="45.42578125" style="353" bestFit="1" customWidth="1"/>
    <col min="40" max="43" width="6.7109375" style="183" customWidth="1"/>
    <col min="44" max="44" width="17.28515625" style="183" customWidth="1"/>
    <col min="45" max="45" width="27.85546875" style="353" customWidth="1"/>
    <col min="46" max="49" width="6" style="183" customWidth="1"/>
    <col min="50" max="54" width="10.28515625" style="353"/>
    <col min="55" max="55" width="10.28515625" style="353" customWidth="1"/>
    <col min="56" max="16384" width="10.28515625" style="353"/>
  </cols>
  <sheetData>
    <row r="1" spans="1:82" ht="35.25" customHeight="1" x14ac:dyDescent="0.25">
      <c r="C1" s="556" t="s">
        <v>42</v>
      </c>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row>
    <row r="2" spans="1:82" ht="18" customHeight="1" x14ac:dyDescent="0.25"/>
    <row r="3" spans="1:82" s="346" customFormat="1" ht="31.5" customHeight="1" x14ac:dyDescent="0.25">
      <c r="A3" s="581"/>
      <c r="B3" s="553" t="s">
        <v>43</v>
      </c>
      <c r="C3" s="554"/>
      <c r="D3" s="552" t="s">
        <v>1</v>
      </c>
      <c r="E3" s="553" t="s">
        <v>568</v>
      </c>
      <c r="F3" s="554"/>
      <c r="G3" s="555"/>
      <c r="H3" s="553" t="s">
        <v>44</v>
      </c>
      <c r="I3" s="554"/>
      <c r="J3" s="552" t="s">
        <v>1</v>
      </c>
      <c r="K3" s="553" t="s">
        <v>568</v>
      </c>
      <c r="L3" s="554"/>
      <c r="M3" s="555"/>
      <c r="N3" s="553" t="s">
        <v>45</v>
      </c>
      <c r="O3" s="554"/>
      <c r="P3" s="552" t="s">
        <v>1</v>
      </c>
      <c r="Q3" s="553" t="s">
        <v>568</v>
      </c>
      <c r="R3" s="554"/>
      <c r="S3" s="555"/>
      <c r="T3" s="553" t="s">
        <v>46</v>
      </c>
      <c r="U3" s="555"/>
      <c r="V3" s="552" t="s">
        <v>1</v>
      </c>
      <c r="W3" s="553" t="s">
        <v>568</v>
      </c>
      <c r="X3" s="554"/>
      <c r="Y3" s="555"/>
      <c r="Z3" s="553" t="s">
        <v>47</v>
      </c>
      <c r="AA3" s="554"/>
      <c r="AB3" s="552" t="s">
        <v>1</v>
      </c>
      <c r="AC3" s="553" t="s">
        <v>568</v>
      </c>
      <c r="AD3" s="554"/>
      <c r="AE3" s="555"/>
      <c r="AF3" s="552" t="s">
        <v>48</v>
      </c>
      <c r="AG3" s="552"/>
      <c r="AH3" s="552" t="s">
        <v>1</v>
      </c>
      <c r="AI3" s="553" t="s">
        <v>568</v>
      </c>
      <c r="AJ3" s="554"/>
      <c r="AK3" s="555"/>
      <c r="AL3" s="552" t="s">
        <v>49</v>
      </c>
      <c r="AM3" s="552"/>
      <c r="AN3" s="552" t="s">
        <v>1</v>
      </c>
      <c r="AO3" s="553" t="s">
        <v>568</v>
      </c>
      <c r="AP3" s="554"/>
      <c r="AQ3" s="555"/>
      <c r="AR3" s="553" t="s">
        <v>50</v>
      </c>
      <c r="AS3" s="554"/>
      <c r="AT3" s="554"/>
      <c r="AU3" s="553" t="s">
        <v>568</v>
      </c>
      <c r="AV3" s="554"/>
      <c r="AW3" s="555"/>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row>
    <row r="4" spans="1:82" s="392" customFormat="1" ht="45" customHeight="1" x14ac:dyDescent="0.25">
      <c r="A4" s="582"/>
      <c r="B4" s="571" t="s">
        <v>526</v>
      </c>
      <c r="C4" s="406" t="s">
        <v>527</v>
      </c>
      <c r="D4" s="552"/>
      <c r="E4" s="405" t="s">
        <v>525</v>
      </c>
      <c r="F4" s="405" t="s">
        <v>569</v>
      </c>
      <c r="G4" s="419" t="s">
        <v>574</v>
      </c>
      <c r="H4" s="571" t="s">
        <v>526</v>
      </c>
      <c r="I4" s="405" t="s">
        <v>527</v>
      </c>
      <c r="J4" s="552"/>
      <c r="K4" s="444" t="s">
        <v>525</v>
      </c>
      <c r="L4" s="444" t="s">
        <v>569</v>
      </c>
      <c r="M4" s="444" t="s">
        <v>574</v>
      </c>
      <c r="N4" s="571" t="s">
        <v>526</v>
      </c>
      <c r="O4" s="405" t="s">
        <v>527</v>
      </c>
      <c r="P4" s="552"/>
      <c r="Q4" s="444" t="s">
        <v>525</v>
      </c>
      <c r="R4" s="444" t="s">
        <v>569</v>
      </c>
      <c r="S4" s="444" t="s">
        <v>574</v>
      </c>
      <c r="T4" s="571" t="s">
        <v>526</v>
      </c>
      <c r="U4" s="405" t="s">
        <v>527</v>
      </c>
      <c r="V4" s="552"/>
      <c r="W4" s="444" t="s">
        <v>525</v>
      </c>
      <c r="X4" s="444" t="s">
        <v>569</v>
      </c>
      <c r="Y4" s="444" t="s">
        <v>574</v>
      </c>
      <c r="Z4" s="571" t="s">
        <v>526</v>
      </c>
      <c r="AA4" s="405" t="s">
        <v>527</v>
      </c>
      <c r="AB4" s="552"/>
      <c r="AC4" s="444" t="s">
        <v>525</v>
      </c>
      <c r="AD4" s="444" t="s">
        <v>569</v>
      </c>
      <c r="AE4" s="444" t="s">
        <v>574</v>
      </c>
      <c r="AF4" s="405" t="s">
        <v>526</v>
      </c>
      <c r="AG4" s="405" t="s">
        <v>527</v>
      </c>
      <c r="AH4" s="552"/>
      <c r="AI4" s="444" t="s">
        <v>525</v>
      </c>
      <c r="AJ4" s="444" t="s">
        <v>569</v>
      </c>
      <c r="AK4" s="444" t="s">
        <v>574</v>
      </c>
      <c r="AL4" s="405" t="s">
        <v>526</v>
      </c>
      <c r="AM4" s="405" t="s">
        <v>527</v>
      </c>
      <c r="AN4" s="552"/>
      <c r="AO4" s="444" t="s">
        <v>525</v>
      </c>
      <c r="AP4" s="444" t="s">
        <v>569</v>
      </c>
      <c r="AQ4" s="444" t="s">
        <v>574</v>
      </c>
      <c r="AR4" s="405" t="s">
        <v>526</v>
      </c>
      <c r="AS4" s="406" t="s">
        <v>527</v>
      </c>
      <c r="AT4" s="445" t="s">
        <v>1</v>
      </c>
      <c r="AU4" s="444" t="s">
        <v>525</v>
      </c>
      <c r="AV4" s="444" t="s">
        <v>569</v>
      </c>
      <c r="AW4" s="444" t="s">
        <v>574</v>
      </c>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row>
    <row r="5" spans="1:82" ht="31.5" customHeight="1" x14ac:dyDescent="0.25">
      <c r="A5" s="583" t="s">
        <v>316</v>
      </c>
      <c r="B5" s="572" t="s">
        <v>528</v>
      </c>
      <c r="C5" s="354" t="s">
        <v>2</v>
      </c>
      <c r="D5" s="355">
        <v>2</v>
      </c>
      <c r="E5" s="355">
        <v>2</v>
      </c>
      <c r="F5" s="355">
        <v>0</v>
      </c>
      <c r="G5" s="355">
        <v>0</v>
      </c>
      <c r="H5" s="572" t="s">
        <v>535</v>
      </c>
      <c r="I5" s="423" t="s">
        <v>493</v>
      </c>
      <c r="J5" s="424">
        <v>2</v>
      </c>
      <c r="K5" s="424">
        <v>2</v>
      </c>
      <c r="L5" s="424">
        <v>0</v>
      </c>
      <c r="M5" s="424">
        <v>0</v>
      </c>
      <c r="N5" s="578" t="s">
        <v>542</v>
      </c>
      <c r="O5" s="354" t="s">
        <v>246</v>
      </c>
      <c r="P5" s="355">
        <v>2</v>
      </c>
      <c r="Q5" s="355">
        <v>2</v>
      </c>
      <c r="R5" s="355">
        <v>0</v>
      </c>
      <c r="S5" s="447">
        <v>0</v>
      </c>
      <c r="T5" s="463" t="s">
        <v>597</v>
      </c>
      <c r="U5" s="356" t="s">
        <v>571</v>
      </c>
      <c r="V5" s="357">
        <v>2</v>
      </c>
      <c r="W5" s="357">
        <v>2</v>
      </c>
      <c r="X5" s="357">
        <v>0</v>
      </c>
      <c r="Y5" s="448">
        <v>0</v>
      </c>
      <c r="Z5" s="603" t="s">
        <v>598</v>
      </c>
      <c r="AA5" s="440" t="s">
        <v>485</v>
      </c>
      <c r="AB5" s="426">
        <v>3</v>
      </c>
      <c r="AC5" s="441">
        <v>3</v>
      </c>
      <c r="AD5" s="441">
        <v>0</v>
      </c>
      <c r="AE5" s="441">
        <v>0</v>
      </c>
      <c r="AF5" s="456" t="s">
        <v>599</v>
      </c>
      <c r="AG5" s="340" t="s">
        <v>377</v>
      </c>
      <c r="AH5" s="427">
        <v>3</v>
      </c>
      <c r="AI5" s="359">
        <v>3</v>
      </c>
      <c r="AJ5" s="359">
        <v>0</v>
      </c>
      <c r="AK5" s="359">
        <v>0</v>
      </c>
      <c r="AL5" s="398" t="s">
        <v>600</v>
      </c>
      <c r="AM5" s="340" t="s">
        <v>499</v>
      </c>
      <c r="AN5" s="427">
        <v>3</v>
      </c>
      <c r="AO5" s="359">
        <v>3</v>
      </c>
      <c r="AP5" s="359">
        <v>0</v>
      </c>
      <c r="AQ5" s="359">
        <v>0</v>
      </c>
      <c r="AR5" s="460" t="s">
        <v>601</v>
      </c>
      <c r="AS5" s="430" t="s">
        <v>204</v>
      </c>
      <c r="AT5" s="449">
        <v>3</v>
      </c>
      <c r="AU5" s="429">
        <v>3</v>
      </c>
      <c r="AV5" s="429">
        <v>0</v>
      </c>
      <c r="AW5" s="429">
        <v>0</v>
      </c>
    </row>
    <row r="6" spans="1:82" ht="31.5" customHeight="1" x14ac:dyDescent="0.25">
      <c r="A6" s="583" t="s">
        <v>439</v>
      </c>
      <c r="B6" s="572" t="s">
        <v>529</v>
      </c>
      <c r="C6" s="354" t="s">
        <v>202</v>
      </c>
      <c r="D6" s="355">
        <v>2</v>
      </c>
      <c r="E6" s="355">
        <v>2</v>
      </c>
      <c r="F6" s="355">
        <v>0</v>
      </c>
      <c r="G6" s="355">
        <v>0</v>
      </c>
      <c r="H6" s="572" t="s">
        <v>536</v>
      </c>
      <c r="I6" s="423" t="s">
        <v>201</v>
      </c>
      <c r="J6" s="424">
        <v>2</v>
      </c>
      <c r="K6" s="424">
        <v>2</v>
      </c>
      <c r="L6" s="424">
        <v>0</v>
      </c>
      <c r="M6" s="424">
        <v>0</v>
      </c>
      <c r="N6" s="396" t="s">
        <v>543</v>
      </c>
      <c r="O6" s="356" t="s">
        <v>249</v>
      </c>
      <c r="P6" s="357">
        <v>2</v>
      </c>
      <c r="Q6" s="357">
        <v>2</v>
      </c>
      <c r="R6" s="357">
        <v>0</v>
      </c>
      <c r="S6" s="599">
        <v>0</v>
      </c>
      <c r="T6" s="463" t="s">
        <v>549</v>
      </c>
      <c r="U6" s="425" t="s">
        <v>347</v>
      </c>
      <c r="V6" s="426">
        <v>3</v>
      </c>
      <c r="W6" s="363">
        <v>3</v>
      </c>
      <c r="X6" s="363">
        <v>0</v>
      </c>
      <c r="Y6" s="592">
        <v>0</v>
      </c>
      <c r="Z6" s="603" t="s">
        <v>554</v>
      </c>
      <c r="AA6" s="462" t="s">
        <v>400</v>
      </c>
      <c r="AB6" s="426">
        <v>3</v>
      </c>
      <c r="AC6" s="363">
        <v>3</v>
      </c>
      <c r="AD6" s="363">
        <v>0</v>
      </c>
      <c r="AE6" s="363">
        <v>0</v>
      </c>
      <c r="AF6" s="456" t="s">
        <v>559</v>
      </c>
      <c r="AG6" s="432" t="s">
        <v>382</v>
      </c>
      <c r="AH6" s="431">
        <v>3</v>
      </c>
      <c r="AI6" s="361">
        <v>3</v>
      </c>
      <c r="AJ6" s="361">
        <v>0</v>
      </c>
      <c r="AK6" s="361">
        <v>0</v>
      </c>
      <c r="AL6" s="399" t="s">
        <v>587</v>
      </c>
      <c r="AM6" s="436" t="s">
        <v>434</v>
      </c>
      <c r="AN6" s="435">
        <v>3</v>
      </c>
      <c r="AO6" s="364">
        <v>3</v>
      </c>
      <c r="AP6" s="364">
        <v>0</v>
      </c>
      <c r="AQ6" s="364">
        <v>0</v>
      </c>
      <c r="AR6" s="463" t="s">
        <v>596</v>
      </c>
      <c r="AS6" s="434" t="s">
        <v>4</v>
      </c>
      <c r="AT6" s="450">
        <v>6</v>
      </c>
      <c r="AU6" s="433">
        <v>0</v>
      </c>
      <c r="AV6" s="433">
        <v>0</v>
      </c>
      <c r="AW6" s="433">
        <v>6</v>
      </c>
    </row>
    <row r="7" spans="1:82" s="366" customFormat="1" ht="31.5" customHeight="1" x14ac:dyDescent="0.25">
      <c r="A7" s="583" t="s">
        <v>440</v>
      </c>
      <c r="B7" s="573" t="s">
        <v>530</v>
      </c>
      <c r="C7" s="356" t="s">
        <v>570</v>
      </c>
      <c r="D7" s="357">
        <v>2</v>
      </c>
      <c r="E7" s="357">
        <v>2</v>
      </c>
      <c r="F7" s="357">
        <v>0</v>
      </c>
      <c r="G7" s="357">
        <v>0</v>
      </c>
      <c r="H7" s="575" t="s">
        <v>537</v>
      </c>
      <c r="I7" s="425" t="s">
        <v>319</v>
      </c>
      <c r="J7" s="426">
        <v>4</v>
      </c>
      <c r="K7" s="426">
        <v>3</v>
      </c>
      <c r="L7" s="426">
        <v>1</v>
      </c>
      <c r="M7" s="426">
        <v>0</v>
      </c>
      <c r="N7" s="398" t="s">
        <v>544</v>
      </c>
      <c r="O7" s="360" t="s">
        <v>494</v>
      </c>
      <c r="P7" s="361">
        <v>4</v>
      </c>
      <c r="Q7" s="408">
        <v>3</v>
      </c>
      <c r="R7" s="408">
        <v>1</v>
      </c>
      <c r="S7" s="600">
        <v>0</v>
      </c>
      <c r="T7" s="463" t="s">
        <v>550</v>
      </c>
      <c r="U7" s="425" t="s">
        <v>495</v>
      </c>
      <c r="V7" s="426">
        <v>3</v>
      </c>
      <c r="W7" s="407">
        <v>3</v>
      </c>
      <c r="X7" s="407">
        <v>0</v>
      </c>
      <c r="Y7" s="593">
        <v>0</v>
      </c>
      <c r="Z7" s="604" t="s">
        <v>555</v>
      </c>
      <c r="AA7" s="340" t="s">
        <v>432</v>
      </c>
      <c r="AB7" s="427">
        <v>3</v>
      </c>
      <c r="AC7" s="361">
        <v>3</v>
      </c>
      <c r="AD7" s="361">
        <v>0</v>
      </c>
      <c r="AE7" s="361">
        <v>0</v>
      </c>
      <c r="AF7" s="372"/>
      <c r="AG7" s="437" t="s">
        <v>496</v>
      </c>
      <c r="AH7" s="438">
        <v>3</v>
      </c>
      <c r="AI7" s="367">
        <v>3</v>
      </c>
      <c r="AJ7" s="367">
        <v>0</v>
      </c>
      <c r="AK7" s="367">
        <v>0</v>
      </c>
      <c r="AL7" s="399" t="s">
        <v>565</v>
      </c>
      <c r="AM7" s="436" t="s">
        <v>245</v>
      </c>
      <c r="AN7" s="435">
        <v>3</v>
      </c>
      <c r="AO7" s="364">
        <v>3</v>
      </c>
      <c r="AP7" s="364">
        <v>0</v>
      </c>
      <c r="AQ7" s="364">
        <v>0</v>
      </c>
      <c r="AR7" s="409"/>
      <c r="AS7" s="365"/>
      <c r="AT7" s="451"/>
      <c r="AU7" s="365"/>
      <c r="AV7" s="365"/>
      <c r="AW7" s="365"/>
    </row>
    <row r="8" spans="1:82" s="366" customFormat="1" ht="31.5" customHeight="1" x14ac:dyDescent="0.25">
      <c r="A8" s="583" t="s">
        <v>441</v>
      </c>
      <c r="B8" s="574" t="s">
        <v>531</v>
      </c>
      <c r="C8" s="362" t="s">
        <v>430</v>
      </c>
      <c r="D8" s="363">
        <v>3</v>
      </c>
      <c r="E8" s="363">
        <v>3</v>
      </c>
      <c r="F8" s="363">
        <v>0</v>
      </c>
      <c r="G8" s="363">
        <v>0</v>
      </c>
      <c r="H8" s="574" t="s">
        <v>538</v>
      </c>
      <c r="I8" s="425" t="s">
        <v>361</v>
      </c>
      <c r="J8" s="426">
        <v>3</v>
      </c>
      <c r="K8" s="426">
        <v>3</v>
      </c>
      <c r="L8" s="426">
        <v>0</v>
      </c>
      <c r="M8" s="426">
        <v>0</v>
      </c>
      <c r="N8" s="579" t="s">
        <v>545</v>
      </c>
      <c r="O8" s="362" t="s">
        <v>235</v>
      </c>
      <c r="P8" s="363">
        <v>3</v>
      </c>
      <c r="Q8" s="404">
        <v>3</v>
      </c>
      <c r="R8" s="404">
        <v>0</v>
      </c>
      <c r="S8" s="601">
        <v>0</v>
      </c>
      <c r="T8" s="463" t="s">
        <v>551</v>
      </c>
      <c r="U8" s="432" t="s">
        <v>356</v>
      </c>
      <c r="V8" s="431">
        <v>4</v>
      </c>
      <c r="W8" s="361">
        <v>3</v>
      </c>
      <c r="X8" s="361">
        <v>1</v>
      </c>
      <c r="Y8" s="594">
        <v>0</v>
      </c>
      <c r="Z8" s="604" t="s">
        <v>556</v>
      </c>
      <c r="AA8" s="340" t="s">
        <v>322</v>
      </c>
      <c r="AB8" s="427">
        <v>4</v>
      </c>
      <c r="AC8" s="361">
        <v>3</v>
      </c>
      <c r="AD8" s="361">
        <v>1</v>
      </c>
      <c r="AE8" s="361">
        <v>0</v>
      </c>
      <c r="AF8" s="591"/>
      <c r="AG8" s="437" t="s">
        <v>497</v>
      </c>
      <c r="AH8" s="438">
        <v>3</v>
      </c>
      <c r="AI8" s="367">
        <v>3</v>
      </c>
      <c r="AJ8" s="367">
        <v>0</v>
      </c>
      <c r="AK8" s="367">
        <v>0</v>
      </c>
      <c r="AL8" s="399" t="s">
        <v>566</v>
      </c>
      <c r="AM8" s="436" t="s">
        <v>321</v>
      </c>
      <c r="AN8" s="435">
        <v>3</v>
      </c>
      <c r="AO8" s="364">
        <v>3</v>
      </c>
      <c r="AP8" s="364">
        <v>0</v>
      </c>
      <c r="AQ8" s="364">
        <v>0</v>
      </c>
      <c r="AR8" s="409"/>
      <c r="AS8" s="365"/>
      <c r="AT8" s="451"/>
      <c r="AU8" s="365"/>
      <c r="AV8" s="365"/>
      <c r="AW8" s="365"/>
    </row>
    <row r="9" spans="1:82" s="366" customFormat="1" ht="31.5" customHeight="1" x14ac:dyDescent="0.25">
      <c r="A9" s="583" t="s">
        <v>451</v>
      </c>
      <c r="B9" s="574" t="s">
        <v>532</v>
      </c>
      <c r="C9" s="362" t="s">
        <v>234</v>
      </c>
      <c r="D9" s="363">
        <v>3</v>
      </c>
      <c r="E9" s="363">
        <v>3</v>
      </c>
      <c r="F9" s="363">
        <v>0</v>
      </c>
      <c r="G9" s="363">
        <v>0</v>
      </c>
      <c r="H9" s="574" t="s">
        <v>539</v>
      </c>
      <c r="I9" s="425" t="s">
        <v>236</v>
      </c>
      <c r="J9" s="426">
        <v>3</v>
      </c>
      <c r="K9" s="426">
        <v>3</v>
      </c>
      <c r="L9" s="426">
        <v>0</v>
      </c>
      <c r="M9" s="426">
        <v>0</v>
      </c>
      <c r="N9" s="580" t="s">
        <v>546</v>
      </c>
      <c r="O9" s="362" t="s">
        <v>602</v>
      </c>
      <c r="P9" s="363">
        <v>3</v>
      </c>
      <c r="Q9" s="363">
        <v>3</v>
      </c>
      <c r="R9" s="363">
        <v>0</v>
      </c>
      <c r="S9" s="592">
        <v>0</v>
      </c>
      <c r="T9" s="463" t="s">
        <v>552</v>
      </c>
      <c r="U9" s="340" t="s">
        <v>365</v>
      </c>
      <c r="V9" s="427">
        <v>3</v>
      </c>
      <c r="W9" s="439">
        <v>3</v>
      </c>
      <c r="X9" s="439">
        <v>0</v>
      </c>
      <c r="Y9" s="595">
        <v>0</v>
      </c>
      <c r="Z9" s="605" t="s">
        <v>557</v>
      </c>
      <c r="AA9" s="436" t="s">
        <v>210</v>
      </c>
      <c r="AB9" s="435">
        <v>4</v>
      </c>
      <c r="AC9" s="364">
        <v>3</v>
      </c>
      <c r="AD9" s="364">
        <v>1</v>
      </c>
      <c r="AE9" s="364">
        <v>0</v>
      </c>
      <c r="AF9" s="591"/>
      <c r="AG9" s="437" t="s">
        <v>498</v>
      </c>
      <c r="AH9" s="438">
        <v>3</v>
      </c>
      <c r="AI9" s="367">
        <v>3</v>
      </c>
      <c r="AJ9" s="367">
        <v>0</v>
      </c>
      <c r="AK9" s="367">
        <v>0</v>
      </c>
      <c r="AL9" s="400"/>
      <c r="AM9" s="437" t="s">
        <v>572</v>
      </c>
      <c r="AN9" s="438">
        <v>3</v>
      </c>
      <c r="AO9" s="367">
        <v>3</v>
      </c>
      <c r="AP9" s="367">
        <v>0</v>
      </c>
      <c r="AQ9" s="367">
        <v>0</v>
      </c>
      <c r="AR9" s="409"/>
      <c r="AS9" s="368"/>
      <c r="AT9" s="452"/>
      <c r="AU9" s="369"/>
      <c r="AV9" s="369"/>
      <c r="AW9" s="369"/>
    </row>
    <row r="10" spans="1:82" s="366" customFormat="1" ht="31.5" customHeight="1" x14ac:dyDescent="0.25">
      <c r="A10" s="583" t="s">
        <v>452</v>
      </c>
      <c r="B10" s="574" t="s">
        <v>533</v>
      </c>
      <c r="C10" s="362" t="s">
        <v>214</v>
      </c>
      <c r="D10" s="363">
        <v>4</v>
      </c>
      <c r="E10" s="404">
        <v>3</v>
      </c>
      <c r="F10" s="404">
        <v>1</v>
      </c>
      <c r="G10" s="404">
        <v>0</v>
      </c>
      <c r="H10" s="576" t="s">
        <v>540</v>
      </c>
      <c r="I10" s="340" t="s">
        <v>244</v>
      </c>
      <c r="J10" s="427">
        <v>4</v>
      </c>
      <c r="K10" s="427">
        <v>3</v>
      </c>
      <c r="L10" s="427">
        <v>1</v>
      </c>
      <c r="M10" s="427">
        <v>0</v>
      </c>
      <c r="N10" s="398" t="s">
        <v>547</v>
      </c>
      <c r="O10" s="358" t="s">
        <v>352</v>
      </c>
      <c r="P10" s="359">
        <v>4</v>
      </c>
      <c r="Q10" s="359">
        <v>3</v>
      </c>
      <c r="R10" s="359">
        <v>1</v>
      </c>
      <c r="S10" s="602">
        <v>0</v>
      </c>
      <c r="T10" s="463" t="s">
        <v>553</v>
      </c>
      <c r="U10" s="584" t="s">
        <v>435</v>
      </c>
      <c r="V10" s="585">
        <v>3</v>
      </c>
      <c r="W10" s="586">
        <v>3</v>
      </c>
      <c r="X10" s="586">
        <v>0</v>
      </c>
      <c r="Y10" s="596">
        <v>0</v>
      </c>
      <c r="Z10" s="604" t="s">
        <v>558</v>
      </c>
      <c r="AA10" s="340" t="s">
        <v>484</v>
      </c>
      <c r="AB10" s="427">
        <v>3</v>
      </c>
      <c r="AC10" s="359">
        <v>0</v>
      </c>
      <c r="AD10" s="439">
        <v>0</v>
      </c>
      <c r="AE10" s="439">
        <v>3</v>
      </c>
      <c r="AF10" s="463" t="s">
        <v>586</v>
      </c>
      <c r="AG10" s="587" t="s">
        <v>250</v>
      </c>
      <c r="AH10" s="588">
        <v>3</v>
      </c>
      <c r="AI10" s="598">
        <v>0</v>
      </c>
      <c r="AJ10" s="598">
        <v>0</v>
      </c>
      <c r="AK10" s="598">
        <v>3</v>
      </c>
      <c r="AL10" s="589"/>
      <c r="AM10" s="590" t="s">
        <v>573</v>
      </c>
      <c r="AN10" s="438">
        <v>3</v>
      </c>
      <c r="AO10" s="367">
        <v>3</v>
      </c>
      <c r="AP10" s="367">
        <v>0</v>
      </c>
      <c r="AQ10" s="367">
        <v>0</v>
      </c>
      <c r="AR10" s="409"/>
      <c r="AS10" s="173"/>
      <c r="AT10" s="453"/>
      <c r="AU10" s="173"/>
      <c r="AV10" s="173"/>
      <c r="AW10" s="173"/>
    </row>
    <row r="11" spans="1:82" s="366" customFormat="1" ht="31.5" customHeight="1" x14ac:dyDescent="0.25">
      <c r="A11" s="583" t="s">
        <v>457</v>
      </c>
      <c r="B11" s="574" t="s">
        <v>534</v>
      </c>
      <c r="C11" s="362" t="s">
        <v>431</v>
      </c>
      <c r="D11" s="363">
        <v>4</v>
      </c>
      <c r="E11" s="363">
        <v>3</v>
      </c>
      <c r="F11" s="363">
        <v>1</v>
      </c>
      <c r="G11" s="363">
        <v>0</v>
      </c>
      <c r="H11" s="460" t="s">
        <v>541</v>
      </c>
      <c r="I11" s="428" t="s">
        <v>455</v>
      </c>
      <c r="J11" s="429">
        <v>2</v>
      </c>
      <c r="K11" s="429">
        <v>2</v>
      </c>
      <c r="L11" s="429">
        <v>0</v>
      </c>
      <c r="M11" s="429">
        <v>0</v>
      </c>
      <c r="N11" s="460" t="s">
        <v>548</v>
      </c>
      <c r="O11" s="370" t="s">
        <v>429</v>
      </c>
      <c r="P11" s="371">
        <v>2</v>
      </c>
      <c r="Q11" s="371">
        <v>2</v>
      </c>
      <c r="R11" s="371">
        <v>0</v>
      </c>
      <c r="S11" s="371">
        <v>0</v>
      </c>
      <c r="T11" s="591"/>
      <c r="U11" s="372"/>
      <c r="V11" s="372"/>
      <c r="W11" s="372"/>
      <c r="X11" s="372"/>
      <c r="Y11" s="597"/>
      <c r="Z11" s="591"/>
      <c r="AA11" s="372"/>
      <c r="AB11" s="372"/>
      <c r="AC11" s="372"/>
      <c r="AD11" s="372"/>
      <c r="AE11" s="372"/>
      <c r="AF11" s="400"/>
      <c r="AG11" s="373"/>
      <c r="AH11" s="369"/>
      <c r="AI11" s="369"/>
      <c r="AJ11" s="369"/>
      <c r="AK11" s="369"/>
      <c r="AL11" s="461" t="s">
        <v>595</v>
      </c>
      <c r="AM11" s="340" t="s">
        <v>523</v>
      </c>
      <c r="AN11" s="427">
        <v>2</v>
      </c>
      <c r="AO11" s="359">
        <v>2</v>
      </c>
      <c r="AP11" s="359">
        <v>0</v>
      </c>
      <c r="AQ11" s="359">
        <v>0</v>
      </c>
      <c r="AR11" s="409"/>
      <c r="AS11" s="173"/>
      <c r="AT11" s="454"/>
      <c r="AU11" s="374"/>
      <c r="AV11" s="374"/>
      <c r="AW11" s="374"/>
    </row>
    <row r="12" spans="1:82" s="366" customFormat="1" ht="31.5" customHeight="1" x14ac:dyDescent="0.25">
      <c r="A12" s="183"/>
      <c r="B12" s="394"/>
      <c r="C12" s="373"/>
      <c r="D12" s="369"/>
      <c r="E12" s="397"/>
      <c r="F12" s="397"/>
      <c r="G12" s="397"/>
      <c r="H12" s="397"/>
      <c r="I12" s="373"/>
      <c r="J12" s="369"/>
      <c r="K12" s="369"/>
      <c r="L12" s="369"/>
      <c r="M12" s="369"/>
      <c r="N12" s="400"/>
      <c r="O12" s="373"/>
      <c r="P12" s="369"/>
      <c r="Q12" s="369"/>
      <c r="R12" s="369"/>
      <c r="S12" s="369"/>
      <c r="T12" s="591"/>
      <c r="U12" s="365"/>
      <c r="V12" s="365"/>
      <c r="W12" s="365"/>
      <c r="X12" s="365"/>
      <c r="Y12" s="365"/>
      <c r="Z12" s="591"/>
      <c r="AA12" s="373"/>
      <c r="AB12" s="369"/>
      <c r="AC12" s="369"/>
      <c r="AD12" s="369"/>
      <c r="AE12" s="369"/>
      <c r="AF12" s="591"/>
      <c r="AG12" s="365"/>
      <c r="AH12" s="365"/>
      <c r="AI12" s="365"/>
      <c r="AJ12" s="365"/>
      <c r="AK12" s="365"/>
      <c r="AL12" s="410"/>
      <c r="AM12" s="372"/>
      <c r="AN12" s="372"/>
      <c r="AO12" s="372"/>
      <c r="AP12" s="372"/>
      <c r="AQ12" s="372"/>
      <c r="AR12" s="410"/>
      <c r="AS12" s="173"/>
      <c r="AT12" s="454"/>
      <c r="AU12" s="374"/>
      <c r="AV12" s="374"/>
      <c r="AW12" s="374"/>
    </row>
    <row r="13" spans="1:82" s="366" customFormat="1" ht="31.5" customHeight="1" x14ac:dyDescent="0.25">
      <c r="A13" s="183"/>
      <c r="B13" s="394"/>
      <c r="C13" s="373"/>
      <c r="D13" s="369"/>
      <c r="E13" s="369"/>
      <c r="F13" s="369"/>
      <c r="G13" s="369"/>
      <c r="H13" s="369"/>
      <c r="I13" s="373"/>
      <c r="J13" s="369"/>
      <c r="K13" s="369"/>
      <c r="L13" s="369"/>
      <c r="M13" s="369"/>
      <c r="N13" s="369"/>
      <c r="O13" s="372"/>
      <c r="P13" s="372"/>
      <c r="Q13" s="372"/>
      <c r="R13" s="372"/>
      <c r="S13" s="372"/>
      <c r="T13" s="348"/>
      <c r="U13" s="365"/>
      <c r="V13" s="365"/>
      <c r="W13" s="365"/>
      <c r="X13" s="365"/>
      <c r="Y13" s="365"/>
      <c r="Z13" s="606"/>
      <c r="AA13" s="365"/>
      <c r="AB13" s="365"/>
      <c r="AC13" s="365"/>
      <c r="AD13" s="365"/>
      <c r="AE13" s="365"/>
      <c r="AF13" s="395"/>
      <c r="AG13" s="368"/>
      <c r="AH13" s="369"/>
      <c r="AI13" s="369"/>
      <c r="AJ13" s="369"/>
      <c r="AK13" s="369"/>
      <c r="AL13" s="369"/>
      <c r="AM13" s="365"/>
      <c r="AN13" s="365"/>
      <c r="AO13" s="365"/>
      <c r="AP13" s="365"/>
      <c r="AQ13" s="365"/>
      <c r="AR13" s="365"/>
      <c r="AS13" s="173"/>
      <c r="AT13" s="454"/>
      <c r="AU13" s="374"/>
      <c r="AV13" s="374"/>
      <c r="AW13" s="374"/>
    </row>
    <row r="14" spans="1:82" s="366" customFormat="1" ht="31.5" customHeight="1" x14ac:dyDescent="0.25">
      <c r="A14" s="183"/>
      <c r="B14" s="183"/>
      <c r="C14" s="173"/>
      <c r="D14" s="374"/>
      <c r="E14" s="374"/>
      <c r="F14" s="374"/>
      <c r="G14" s="374"/>
      <c r="H14" s="577"/>
      <c r="I14" s="173"/>
      <c r="J14" s="173"/>
      <c r="K14" s="173"/>
      <c r="L14" s="173"/>
      <c r="M14" s="173"/>
      <c r="N14" s="577"/>
      <c r="O14" s="173"/>
      <c r="P14" s="374"/>
      <c r="Q14" s="374"/>
      <c r="R14" s="374"/>
      <c r="S14" s="374"/>
      <c r="T14" s="577"/>
      <c r="U14" s="173"/>
      <c r="V14" s="374"/>
      <c r="W14" s="374"/>
      <c r="X14" s="374"/>
      <c r="Y14" s="374"/>
      <c r="Z14" s="577"/>
      <c r="AA14" s="173"/>
      <c r="AB14" s="374"/>
      <c r="AC14" s="374"/>
      <c r="AD14" s="374"/>
      <c r="AE14" s="374"/>
      <c r="AF14" s="374"/>
      <c r="AG14" s="173"/>
      <c r="AH14" s="374"/>
      <c r="AI14" s="374"/>
      <c r="AJ14" s="374"/>
      <c r="AK14" s="374"/>
      <c r="AL14" s="374"/>
      <c r="AM14" s="173"/>
      <c r="AN14" s="374"/>
      <c r="AO14" s="374"/>
      <c r="AP14" s="374"/>
      <c r="AQ14" s="374"/>
      <c r="AR14" s="374"/>
      <c r="AS14" s="173"/>
      <c r="AT14" s="454"/>
      <c r="AU14" s="374"/>
      <c r="AV14" s="374"/>
      <c r="AW14" s="374"/>
    </row>
    <row r="15" spans="1:82" ht="31.5" customHeight="1" x14ac:dyDescent="0.25">
      <c r="C15" s="346"/>
      <c r="D15" s="347">
        <f>SUM(D5:D14)</f>
        <v>20</v>
      </c>
      <c r="E15" s="349"/>
      <c r="F15" s="349"/>
      <c r="G15" s="349"/>
      <c r="H15" s="349"/>
      <c r="I15" s="349"/>
      <c r="J15" s="347">
        <f>SUM(J5:J14)</f>
        <v>20</v>
      </c>
      <c r="K15" s="349"/>
      <c r="L15" s="349"/>
      <c r="M15" s="349"/>
      <c r="N15" s="349"/>
      <c r="O15" s="349"/>
      <c r="P15" s="347">
        <f>SUM(P5:P12)</f>
        <v>20</v>
      </c>
      <c r="Q15" s="349"/>
      <c r="R15" s="349"/>
      <c r="S15" s="349"/>
      <c r="T15" s="349"/>
      <c r="U15" s="348"/>
      <c r="V15" s="347">
        <f>SUM(V5:V14)</f>
        <v>18</v>
      </c>
      <c r="W15" s="349"/>
      <c r="X15" s="349"/>
      <c r="Y15" s="349"/>
      <c r="Z15" s="349"/>
      <c r="AA15" s="350"/>
      <c r="AB15" s="351">
        <f>SUM(AB5:AB14)</f>
        <v>20</v>
      </c>
      <c r="AC15" s="411"/>
      <c r="AD15" s="411"/>
      <c r="AE15" s="411"/>
      <c r="AF15" s="411"/>
      <c r="AG15" s="350"/>
      <c r="AH15" s="351">
        <f>SUM(AH5:AH13)</f>
        <v>18</v>
      </c>
      <c r="AI15" s="411"/>
      <c r="AJ15" s="411"/>
      <c r="AK15" s="411"/>
      <c r="AL15" s="411"/>
      <c r="AM15" s="350"/>
      <c r="AN15" s="351">
        <f>SUM(AN5:AN11)</f>
        <v>20</v>
      </c>
      <c r="AO15" s="411"/>
      <c r="AP15" s="411"/>
      <c r="AQ15" s="411"/>
      <c r="AR15" s="411"/>
      <c r="AS15" s="352"/>
      <c r="AT15" s="455">
        <f>SUM(AT5:AT14)</f>
        <v>9</v>
      </c>
      <c r="AU15" s="347"/>
      <c r="AV15" s="347"/>
      <c r="AW15" s="347"/>
      <c r="AY15" s="557">
        <f>SUM(B15:AX15)</f>
        <v>145</v>
      </c>
    </row>
    <row r="16" spans="1:82" ht="31.5" customHeight="1" x14ac:dyDescent="0.25">
      <c r="D16" s="353"/>
      <c r="E16" s="353"/>
      <c r="F16" s="353"/>
      <c r="G16" s="353"/>
      <c r="J16" s="353"/>
      <c r="K16" s="353"/>
      <c r="L16" s="353"/>
      <c r="M16" s="353"/>
      <c r="P16" s="353"/>
      <c r="Q16" s="353"/>
      <c r="R16" s="353"/>
      <c r="S16" s="353"/>
      <c r="V16" s="353"/>
      <c r="W16" s="353"/>
      <c r="X16" s="353"/>
      <c r="Y16" s="353"/>
      <c r="AB16" s="353"/>
      <c r="AC16" s="353"/>
      <c r="AD16" s="353"/>
      <c r="AE16" s="353"/>
      <c r="AH16" s="353"/>
      <c r="AI16" s="353"/>
      <c r="AJ16" s="353"/>
      <c r="AK16" s="353"/>
      <c r="AL16" s="353"/>
      <c r="AN16" s="353"/>
      <c r="AO16" s="353"/>
      <c r="AP16" s="353"/>
      <c r="AQ16" s="353"/>
      <c r="AR16" s="353"/>
      <c r="AT16" s="353"/>
      <c r="AU16" s="353"/>
      <c r="AV16" s="353"/>
      <c r="AW16" s="353"/>
    </row>
    <row r="17" spans="3:39" x14ac:dyDescent="0.25">
      <c r="C17" s="375"/>
      <c r="D17" s="376"/>
      <c r="E17" s="403"/>
      <c r="F17" s="403"/>
      <c r="G17" s="422"/>
      <c r="H17" s="459"/>
      <c r="I17" s="377"/>
      <c r="J17" s="376"/>
      <c r="K17" s="403"/>
      <c r="L17" s="403"/>
      <c r="M17" s="443"/>
      <c r="N17" s="459"/>
      <c r="O17" s="376"/>
      <c r="P17" s="345"/>
      <c r="Q17" s="402"/>
      <c r="R17" s="402"/>
      <c r="S17" s="446"/>
      <c r="T17" s="458"/>
      <c r="U17" s="375"/>
      <c r="V17" s="345"/>
      <c r="W17" s="402"/>
      <c r="X17" s="402"/>
      <c r="Y17" s="446"/>
      <c r="Z17" s="458"/>
      <c r="AA17" s="375"/>
      <c r="AB17" s="345"/>
      <c r="AC17" s="402"/>
      <c r="AD17" s="402"/>
      <c r="AE17" s="446"/>
      <c r="AF17" s="345"/>
    </row>
    <row r="18" spans="3:39" x14ac:dyDescent="0.25">
      <c r="C18" s="375"/>
      <c r="D18" s="345"/>
      <c r="E18" s="402"/>
      <c r="F18" s="402"/>
      <c r="G18" s="421"/>
      <c r="H18" s="458"/>
      <c r="I18" s="375"/>
      <c r="J18" s="345"/>
      <c r="K18" s="402"/>
      <c r="L18" s="402"/>
      <c r="M18" s="442"/>
      <c r="N18" s="458"/>
      <c r="O18" s="378"/>
      <c r="P18" s="345"/>
      <c r="Q18" s="402"/>
      <c r="R18" s="402"/>
      <c r="S18" s="446"/>
      <c r="T18" s="458"/>
      <c r="U18" s="375"/>
      <c r="V18" s="345"/>
      <c r="W18" s="402"/>
      <c r="X18" s="402"/>
      <c r="Y18" s="446"/>
      <c r="Z18" s="458"/>
      <c r="AA18" s="375"/>
      <c r="AB18" s="379"/>
      <c r="AC18" s="379"/>
      <c r="AD18" s="379"/>
      <c r="AE18" s="379"/>
      <c r="AF18" s="393" t="s">
        <v>562</v>
      </c>
      <c r="AG18" s="569" t="s">
        <v>71</v>
      </c>
      <c r="AH18" s="569" t="s">
        <v>1</v>
      </c>
      <c r="AI18" s="570" t="s">
        <v>438</v>
      </c>
      <c r="AJ18" s="412"/>
      <c r="AK18" s="413"/>
      <c r="AL18" s="413"/>
      <c r="AM18" s="414"/>
    </row>
    <row r="19" spans="3:39" x14ac:dyDescent="0.25">
      <c r="C19" s="375"/>
      <c r="D19" s="549"/>
      <c r="E19" s="401"/>
      <c r="F19" s="401"/>
      <c r="G19" s="420"/>
      <c r="H19" s="457"/>
      <c r="I19" s="375"/>
      <c r="J19" s="345"/>
      <c r="K19" s="402"/>
      <c r="L19" s="402"/>
      <c r="M19" s="442"/>
      <c r="N19" s="458"/>
      <c r="O19" s="375"/>
      <c r="P19" s="380"/>
      <c r="Q19" s="380"/>
      <c r="R19" s="380"/>
      <c r="S19" s="380"/>
      <c r="T19" s="380"/>
      <c r="U19" s="375"/>
      <c r="V19" s="345"/>
      <c r="W19" s="402"/>
      <c r="X19" s="402"/>
      <c r="Y19" s="446"/>
      <c r="Z19" s="458"/>
      <c r="AA19" s="375"/>
      <c r="AB19" s="381"/>
      <c r="AC19" s="381"/>
      <c r="AD19" s="381"/>
      <c r="AE19" s="381"/>
      <c r="AF19" s="561" t="s">
        <v>560</v>
      </c>
      <c r="AG19" s="562" t="s">
        <v>500</v>
      </c>
      <c r="AH19" s="563">
        <v>3</v>
      </c>
      <c r="AI19" s="564">
        <v>6</v>
      </c>
      <c r="AJ19" s="415"/>
      <c r="AK19" s="416"/>
      <c r="AL19" s="416"/>
    </row>
    <row r="20" spans="3:39" x14ac:dyDescent="0.25">
      <c r="C20" s="375"/>
      <c r="D20" s="549"/>
      <c r="E20" s="401"/>
      <c r="F20" s="401"/>
      <c r="G20" s="420"/>
      <c r="H20" s="457"/>
      <c r="I20" s="375"/>
      <c r="J20" s="345"/>
      <c r="K20" s="402"/>
      <c r="L20" s="402"/>
      <c r="M20" s="442"/>
      <c r="N20" s="458"/>
      <c r="O20" s="375"/>
      <c r="P20" s="380"/>
      <c r="Q20" s="380"/>
      <c r="R20" s="380"/>
      <c r="S20" s="380"/>
      <c r="T20" s="380"/>
      <c r="U20" s="375"/>
      <c r="V20" s="345"/>
      <c r="W20" s="402"/>
      <c r="X20" s="402"/>
      <c r="Y20" s="446"/>
      <c r="Z20" s="458"/>
      <c r="AA20" s="375"/>
      <c r="AB20" s="381"/>
      <c r="AC20" s="381"/>
      <c r="AD20" s="381"/>
      <c r="AE20" s="381"/>
      <c r="AF20" s="561" t="s">
        <v>561</v>
      </c>
      <c r="AG20" s="562" t="s">
        <v>501</v>
      </c>
      <c r="AH20" s="563">
        <v>3</v>
      </c>
      <c r="AI20" s="564">
        <v>6</v>
      </c>
      <c r="AJ20" s="415"/>
      <c r="AK20" s="416"/>
      <c r="AL20" s="416"/>
    </row>
    <row r="21" spans="3:39" x14ac:dyDescent="0.25">
      <c r="C21" s="375"/>
      <c r="D21" s="549"/>
      <c r="E21" s="401"/>
      <c r="F21" s="401"/>
      <c r="G21" s="420"/>
      <c r="H21" s="457"/>
      <c r="I21" s="375"/>
      <c r="J21" s="345"/>
      <c r="K21" s="402"/>
      <c r="L21" s="402"/>
      <c r="M21" s="442"/>
      <c r="N21" s="458"/>
      <c r="O21" s="375"/>
      <c r="P21" s="345"/>
      <c r="Q21" s="402"/>
      <c r="R21" s="402"/>
      <c r="S21" s="446"/>
      <c r="T21" s="458"/>
      <c r="U21" s="375"/>
      <c r="V21" s="345"/>
      <c r="W21" s="402"/>
      <c r="X21" s="402"/>
      <c r="Y21" s="446"/>
      <c r="Z21" s="458"/>
      <c r="AA21" s="375"/>
      <c r="AB21" s="381"/>
      <c r="AC21" s="381"/>
      <c r="AD21" s="381"/>
      <c r="AE21" s="381"/>
      <c r="AF21" s="561" t="s">
        <v>575</v>
      </c>
      <c r="AG21" s="562" t="s">
        <v>504</v>
      </c>
      <c r="AH21" s="563">
        <v>3</v>
      </c>
      <c r="AI21" s="565">
        <v>6</v>
      </c>
      <c r="AJ21" s="415"/>
      <c r="AK21" s="416"/>
      <c r="AL21" s="416"/>
    </row>
    <row r="22" spans="3:39" x14ac:dyDescent="0.25">
      <c r="C22" s="375"/>
      <c r="D22" s="550"/>
      <c r="E22" s="402"/>
      <c r="F22" s="402"/>
      <c r="G22" s="421"/>
      <c r="H22" s="458"/>
      <c r="I22" s="375"/>
      <c r="J22" s="345"/>
      <c r="K22" s="402"/>
      <c r="L22" s="402"/>
      <c r="M22" s="442"/>
      <c r="N22" s="458"/>
      <c r="O22" s="375"/>
      <c r="P22" s="345"/>
      <c r="Q22" s="402"/>
      <c r="R22" s="402"/>
      <c r="S22" s="446"/>
      <c r="T22" s="458"/>
      <c r="U22" s="375"/>
      <c r="V22" s="345"/>
      <c r="W22" s="402"/>
      <c r="X22" s="402"/>
      <c r="Y22" s="446"/>
      <c r="Z22" s="458"/>
      <c r="AA22" s="375"/>
      <c r="AB22" s="381"/>
      <c r="AC22" s="381"/>
      <c r="AD22" s="381"/>
      <c r="AE22" s="381"/>
      <c r="AF22" s="561" t="s">
        <v>576</v>
      </c>
      <c r="AG22" s="562" t="s">
        <v>505</v>
      </c>
      <c r="AH22" s="563">
        <v>3</v>
      </c>
      <c r="AI22" s="565">
        <v>6</v>
      </c>
      <c r="AJ22" s="415"/>
      <c r="AK22" s="416"/>
      <c r="AL22" s="416"/>
    </row>
    <row r="23" spans="3:39" x14ac:dyDescent="0.25">
      <c r="C23" s="375"/>
      <c r="D23" s="550"/>
      <c r="E23" s="402"/>
      <c r="F23" s="402"/>
      <c r="G23" s="421"/>
      <c r="H23" s="458"/>
      <c r="I23" s="375"/>
      <c r="J23" s="345"/>
      <c r="K23" s="402"/>
      <c r="L23" s="402"/>
      <c r="M23" s="442"/>
      <c r="N23" s="458"/>
      <c r="O23" s="375"/>
      <c r="P23" s="380"/>
      <c r="Q23" s="380"/>
      <c r="R23" s="380"/>
      <c r="S23" s="380"/>
      <c r="T23" s="380"/>
      <c r="U23" s="375"/>
      <c r="V23" s="345"/>
      <c r="W23" s="402"/>
      <c r="X23" s="402"/>
      <c r="Y23" s="446"/>
      <c r="Z23" s="458"/>
      <c r="AA23" s="375"/>
      <c r="AB23" s="381"/>
      <c r="AC23" s="381"/>
      <c r="AD23" s="381"/>
      <c r="AE23" s="381"/>
      <c r="AF23" s="561" t="s">
        <v>577</v>
      </c>
      <c r="AG23" s="562" t="s">
        <v>507</v>
      </c>
      <c r="AH23" s="563">
        <v>3</v>
      </c>
      <c r="AI23" s="565">
        <v>6</v>
      </c>
      <c r="AJ23" s="415"/>
      <c r="AK23" s="416"/>
      <c r="AL23" s="416"/>
    </row>
    <row r="24" spans="3:39" x14ac:dyDescent="0.25">
      <c r="C24" s="375"/>
      <c r="D24" s="550"/>
      <c r="E24" s="402"/>
      <c r="F24" s="402"/>
      <c r="G24" s="421"/>
      <c r="H24" s="458"/>
      <c r="I24" s="375"/>
      <c r="J24" s="345"/>
      <c r="K24" s="402"/>
      <c r="L24" s="402"/>
      <c r="M24" s="442"/>
      <c r="N24" s="458"/>
      <c r="O24" s="375"/>
      <c r="P24" s="380"/>
      <c r="Q24" s="380"/>
      <c r="R24" s="380"/>
      <c r="S24" s="380"/>
      <c r="T24" s="380"/>
      <c r="U24" s="375"/>
      <c r="V24" s="345"/>
      <c r="W24" s="402"/>
      <c r="X24" s="402"/>
      <c r="Y24" s="446"/>
      <c r="Z24" s="458"/>
      <c r="AA24" s="375"/>
      <c r="AB24" s="381"/>
      <c r="AC24" s="381"/>
      <c r="AD24" s="381"/>
      <c r="AE24" s="381"/>
      <c r="AF24" s="561" t="s">
        <v>578</v>
      </c>
      <c r="AG24" s="562" t="s">
        <v>508</v>
      </c>
      <c r="AH24" s="563">
        <v>3</v>
      </c>
      <c r="AI24" s="565">
        <v>6</v>
      </c>
      <c r="AJ24" s="415"/>
      <c r="AK24" s="416"/>
      <c r="AL24" s="416"/>
    </row>
    <row r="25" spans="3:39" x14ac:dyDescent="0.25">
      <c r="C25" s="375"/>
      <c r="D25" s="345"/>
      <c r="E25" s="402"/>
      <c r="F25" s="402"/>
      <c r="G25" s="421"/>
      <c r="H25" s="458"/>
      <c r="I25" s="375"/>
      <c r="J25" s="345"/>
      <c r="K25" s="402"/>
      <c r="L25" s="402"/>
      <c r="M25" s="442"/>
      <c r="N25" s="458"/>
      <c r="O25" s="375"/>
      <c r="P25" s="345"/>
      <c r="Q25" s="402"/>
      <c r="R25" s="402"/>
      <c r="S25" s="446"/>
      <c r="T25" s="458"/>
      <c r="U25" s="375"/>
      <c r="V25" s="345"/>
      <c r="W25" s="402"/>
      <c r="X25" s="402"/>
      <c r="Y25" s="446"/>
      <c r="Z25" s="458"/>
      <c r="AA25" s="375"/>
      <c r="AB25" s="381"/>
      <c r="AC25" s="381"/>
      <c r="AD25" s="381"/>
      <c r="AE25" s="381"/>
      <c r="AF25" s="561" t="s">
        <v>579</v>
      </c>
      <c r="AG25" s="562" t="s">
        <v>511</v>
      </c>
      <c r="AH25" s="563">
        <v>3</v>
      </c>
      <c r="AI25" s="565">
        <v>6</v>
      </c>
      <c r="AJ25" s="415"/>
      <c r="AK25" s="416"/>
      <c r="AL25" s="416"/>
    </row>
    <row r="26" spans="3:39" x14ac:dyDescent="0.25">
      <c r="C26" s="375"/>
      <c r="D26" s="345"/>
      <c r="E26" s="402"/>
      <c r="F26" s="402"/>
      <c r="G26" s="421"/>
      <c r="H26" s="458"/>
      <c r="I26" s="375"/>
      <c r="J26" s="345"/>
      <c r="K26" s="402"/>
      <c r="L26" s="402"/>
      <c r="M26" s="442"/>
      <c r="N26" s="458"/>
      <c r="O26" s="375"/>
      <c r="P26" s="345"/>
      <c r="Q26" s="402"/>
      <c r="R26" s="402"/>
      <c r="S26" s="446"/>
      <c r="T26" s="458"/>
      <c r="U26" s="375"/>
      <c r="V26" s="345"/>
      <c r="W26" s="402"/>
      <c r="X26" s="402"/>
      <c r="Y26" s="446"/>
      <c r="Z26" s="458"/>
      <c r="AA26" s="375"/>
      <c r="AB26" s="381"/>
      <c r="AC26" s="381"/>
      <c r="AD26" s="381"/>
      <c r="AE26" s="381"/>
      <c r="AF26" s="561" t="s">
        <v>580</v>
      </c>
      <c r="AG26" s="562" t="s">
        <v>512</v>
      </c>
      <c r="AH26" s="563">
        <v>3</v>
      </c>
      <c r="AI26" s="565">
        <v>6</v>
      </c>
      <c r="AJ26" s="415"/>
      <c r="AK26" s="416"/>
      <c r="AL26" s="416"/>
    </row>
    <row r="27" spans="3:39" x14ac:dyDescent="0.25">
      <c r="C27" s="375"/>
      <c r="D27" s="551"/>
      <c r="E27" s="551"/>
      <c r="F27" s="551"/>
      <c r="G27" s="551"/>
      <c r="H27" s="551"/>
      <c r="I27" s="551"/>
      <c r="J27" s="551"/>
      <c r="K27" s="551"/>
      <c r="L27" s="551"/>
      <c r="M27" s="551"/>
      <c r="N27" s="551"/>
      <c r="O27" s="551"/>
      <c r="P27" s="345"/>
      <c r="Q27" s="402"/>
      <c r="R27" s="402"/>
      <c r="S27" s="446"/>
      <c r="T27" s="458"/>
      <c r="U27" s="375"/>
      <c r="V27" s="345"/>
      <c r="W27" s="402"/>
      <c r="X27" s="402"/>
      <c r="Y27" s="446"/>
      <c r="Z27" s="458"/>
      <c r="AA27" s="375"/>
      <c r="AB27" s="381"/>
      <c r="AC27" s="381"/>
      <c r="AD27" s="381"/>
      <c r="AE27" s="381"/>
      <c r="AF27" s="561" t="s">
        <v>581</v>
      </c>
      <c r="AG27" s="562" t="s">
        <v>514</v>
      </c>
      <c r="AH27" s="563">
        <v>3</v>
      </c>
      <c r="AI27" s="565">
        <v>6</v>
      </c>
      <c r="AJ27" s="415"/>
      <c r="AK27" s="416"/>
      <c r="AL27" s="416"/>
    </row>
    <row r="28" spans="3:39" x14ac:dyDescent="0.25">
      <c r="C28" s="375"/>
      <c r="D28" s="345"/>
      <c r="E28" s="402"/>
      <c r="F28" s="402"/>
      <c r="G28" s="421"/>
      <c r="H28" s="458"/>
      <c r="I28" s="345"/>
      <c r="J28" s="345"/>
      <c r="K28" s="402"/>
      <c r="L28" s="402"/>
      <c r="M28" s="442"/>
      <c r="N28" s="458"/>
      <c r="O28" s="345"/>
      <c r="P28" s="345"/>
      <c r="Q28" s="402"/>
      <c r="R28" s="402"/>
      <c r="S28" s="446"/>
      <c r="T28" s="458"/>
      <c r="U28" s="375"/>
      <c r="V28" s="345"/>
      <c r="W28" s="402"/>
      <c r="X28" s="402"/>
      <c r="Y28" s="446"/>
      <c r="Z28" s="458"/>
      <c r="AA28" s="375"/>
      <c r="AB28" s="381"/>
      <c r="AC28" s="381"/>
      <c r="AD28" s="381"/>
      <c r="AE28" s="381"/>
      <c r="AF28" s="561" t="s">
        <v>582</v>
      </c>
      <c r="AG28" s="562" t="s">
        <v>515</v>
      </c>
      <c r="AH28" s="563">
        <v>3</v>
      </c>
      <c r="AI28" s="565">
        <v>6</v>
      </c>
      <c r="AJ28" s="415"/>
      <c r="AK28" s="416"/>
      <c r="AL28" s="416"/>
    </row>
    <row r="29" spans="3:39" x14ac:dyDescent="0.25">
      <c r="C29" s="344"/>
      <c r="D29" s="382"/>
      <c r="E29" s="382"/>
      <c r="F29" s="382"/>
      <c r="G29" s="382"/>
      <c r="H29" s="382"/>
      <c r="I29" s="383"/>
      <c r="J29" s="384"/>
      <c r="K29" s="384"/>
      <c r="L29" s="384"/>
      <c r="M29" s="384"/>
      <c r="N29" s="384"/>
      <c r="O29" s="345"/>
      <c r="P29" s="345"/>
      <c r="Q29" s="402"/>
      <c r="R29" s="402"/>
      <c r="S29" s="446"/>
      <c r="T29" s="458"/>
      <c r="U29" s="375"/>
      <c r="V29" s="345"/>
      <c r="W29" s="402"/>
      <c r="X29" s="402"/>
      <c r="Y29" s="446"/>
      <c r="Z29" s="458"/>
      <c r="AA29" s="375"/>
      <c r="AB29" s="381"/>
      <c r="AC29" s="381"/>
      <c r="AD29" s="381"/>
      <c r="AE29" s="381"/>
      <c r="AF29" s="561" t="s">
        <v>583</v>
      </c>
      <c r="AG29" s="562" t="s">
        <v>371</v>
      </c>
      <c r="AH29" s="563">
        <v>3</v>
      </c>
      <c r="AI29" s="565">
        <v>6</v>
      </c>
      <c r="AJ29" s="415"/>
      <c r="AK29" s="416"/>
      <c r="AL29" s="416"/>
      <c r="AM29" s="414"/>
    </row>
    <row r="30" spans="3:39" x14ac:dyDescent="0.25">
      <c r="C30" s="344"/>
      <c r="D30" s="382"/>
      <c r="E30" s="382"/>
      <c r="F30" s="382"/>
      <c r="G30" s="382"/>
      <c r="H30" s="382"/>
      <c r="I30" s="385"/>
      <c r="J30" s="384"/>
      <c r="K30" s="384"/>
      <c r="L30" s="384"/>
      <c r="M30" s="384"/>
      <c r="N30" s="384"/>
      <c r="O30" s="345"/>
      <c r="P30" s="345"/>
      <c r="Q30" s="402"/>
      <c r="R30" s="402"/>
      <c r="S30" s="446"/>
      <c r="T30" s="458"/>
      <c r="U30" s="344"/>
      <c r="V30" s="345"/>
      <c r="W30" s="402"/>
      <c r="X30" s="402"/>
      <c r="Y30" s="446"/>
      <c r="Z30" s="458"/>
      <c r="AA30" s="375"/>
      <c r="AB30" s="381"/>
      <c r="AC30" s="381"/>
      <c r="AD30" s="381"/>
      <c r="AE30" s="381"/>
      <c r="AF30" s="561" t="s">
        <v>584</v>
      </c>
      <c r="AG30" s="562" t="s">
        <v>238</v>
      </c>
      <c r="AH30" s="563">
        <v>3</v>
      </c>
      <c r="AI30" s="565">
        <v>6</v>
      </c>
      <c r="AJ30" s="415"/>
      <c r="AK30" s="416"/>
      <c r="AL30" s="416"/>
      <c r="AM30" s="414"/>
    </row>
    <row r="31" spans="3:39" x14ac:dyDescent="0.25">
      <c r="C31" s="344"/>
      <c r="D31" s="382"/>
      <c r="E31" s="382"/>
      <c r="F31" s="382"/>
      <c r="G31" s="382"/>
      <c r="H31" s="382"/>
      <c r="I31" s="385"/>
      <c r="J31" s="384"/>
      <c r="K31" s="384"/>
      <c r="L31" s="384"/>
      <c r="M31" s="384"/>
      <c r="N31" s="384"/>
      <c r="O31" s="345"/>
      <c r="P31" s="345"/>
      <c r="Q31" s="402"/>
      <c r="R31" s="402"/>
      <c r="S31" s="446"/>
      <c r="T31" s="458"/>
      <c r="U31" s="375"/>
      <c r="V31" s="345"/>
      <c r="W31" s="402"/>
      <c r="X31" s="402"/>
      <c r="Y31" s="446"/>
      <c r="Z31" s="458"/>
      <c r="AA31" s="344"/>
      <c r="AB31" s="381"/>
      <c r="AC31" s="381"/>
      <c r="AD31" s="381"/>
      <c r="AE31" s="381"/>
      <c r="AF31" s="561" t="s">
        <v>585</v>
      </c>
      <c r="AG31" s="562" t="s">
        <v>518</v>
      </c>
      <c r="AH31" s="563">
        <v>3</v>
      </c>
      <c r="AI31" s="565">
        <v>6</v>
      </c>
      <c r="AJ31" s="415"/>
      <c r="AK31" s="416"/>
      <c r="AL31" s="416"/>
      <c r="AM31" s="414"/>
    </row>
    <row r="32" spans="3:39" x14ac:dyDescent="0.25">
      <c r="C32" s="375"/>
      <c r="D32" s="382"/>
      <c r="E32" s="382"/>
      <c r="F32" s="382"/>
      <c r="G32" s="382"/>
      <c r="H32" s="382"/>
      <c r="I32" s="386"/>
      <c r="J32" s="387"/>
      <c r="K32" s="387"/>
      <c r="L32" s="387"/>
      <c r="M32" s="387"/>
      <c r="N32" s="387"/>
      <c r="O32" s="345"/>
      <c r="P32" s="345"/>
      <c r="Q32" s="402"/>
      <c r="R32" s="402"/>
      <c r="S32" s="446"/>
      <c r="T32" s="458"/>
      <c r="U32" s="375"/>
      <c r="V32" s="345"/>
      <c r="W32" s="402"/>
      <c r="X32" s="402"/>
      <c r="Y32" s="446"/>
      <c r="Z32" s="458"/>
      <c r="AA32" s="375"/>
      <c r="AB32" s="381"/>
      <c r="AC32" s="381"/>
      <c r="AD32" s="381"/>
      <c r="AE32" s="381"/>
      <c r="AF32" s="566" t="s">
        <v>567</v>
      </c>
      <c r="AG32" s="558" t="s">
        <v>502</v>
      </c>
      <c r="AH32" s="559">
        <v>3</v>
      </c>
      <c r="AI32" s="560">
        <v>7</v>
      </c>
      <c r="AJ32" s="415"/>
      <c r="AK32" s="416"/>
      <c r="AL32" s="416"/>
      <c r="AM32" s="414"/>
    </row>
    <row r="33" spans="3:39" x14ac:dyDescent="0.25">
      <c r="C33" s="375"/>
      <c r="D33" s="382"/>
      <c r="E33" s="382"/>
      <c r="F33" s="382"/>
      <c r="G33" s="382"/>
      <c r="H33" s="382"/>
      <c r="I33" s="388"/>
      <c r="J33" s="387"/>
      <c r="K33" s="387"/>
      <c r="L33" s="387"/>
      <c r="M33" s="387"/>
      <c r="N33" s="387"/>
      <c r="O33" s="345"/>
      <c r="P33" s="345"/>
      <c r="Q33" s="402"/>
      <c r="R33" s="402"/>
      <c r="S33" s="446"/>
      <c r="T33" s="458"/>
      <c r="U33" s="375"/>
      <c r="V33" s="345"/>
      <c r="W33" s="402"/>
      <c r="X33" s="402"/>
      <c r="Y33" s="446"/>
      <c r="Z33" s="458"/>
      <c r="AA33" s="375"/>
      <c r="AB33" s="381"/>
      <c r="AC33" s="381"/>
      <c r="AD33" s="381"/>
      <c r="AE33" s="381"/>
      <c r="AF33" s="566" t="s">
        <v>563</v>
      </c>
      <c r="AG33" s="558" t="s">
        <v>503</v>
      </c>
      <c r="AH33" s="559">
        <v>3</v>
      </c>
      <c r="AI33" s="560">
        <v>7</v>
      </c>
      <c r="AJ33" s="415"/>
      <c r="AK33" s="416"/>
      <c r="AL33" s="416"/>
      <c r="AM33" s="414"/>
    </row>
    <row r="34" spans="3:39" x14ac:dyDescent="0.25">
      <c r="C34" s="375"/>
      <c r="D34" s="345"/>
      <c r="E34" s="402"/>
      <c r="F34" s="402"/>
      <c r="G34" s="421"/>
      <c r="H34" s="458"/>
      <c r="I34" s="375"/>
      <c r="J34" s="345"/>
      <c r="K34" s="402"/>
      <c r="L34" s="402"/>
      <c r="M34" s="442"/>
      <c r="N34" s="458"/>
      <c r="O34" s="375"/>
      <c r="P34" s="345"/>
      <c r="Q34" s="402"/>
      <c r="R34" s="402"/>
      <c r="S34" s="446"/>
      <c r="T34" s="458"/>
      <c r="U34" s="375"/>
      <c r="V34" s="345"/>
      <c r="W34" s="402"/>
      <c r="X34" s="402"/>
      <c r="Y34" s="446"/>
      <c r="Z34" s="458"/>
      <c r="AA34" s="375"/>
      <c r="AB34" s="381"/>
      <c r="AC34" s="381"/>
      <c r="AD34" s="381"/>
      <c r="AE34" s="381"/>
      <c r="AF34" s="566" t="s">
        <v>564</v>
      </c>
      <c r="AG34" s="558" t="s">
        <v>506</v>
      </c>
      <c r="AH34" s="559">
        <v>3</v>
      </c>
      <c r="AI34" s="560">
        <v>7</v>
      </c>
      <c r="AJ34" s="415"/>
      <c r="AK34" s="416"/>
      <c r="AL34" s="416"/>
      <c r="AM34" s="414"/>
    </row>
    <row r="35" spans="3:39" x14ac:dyDescent="0.25">
      <c r="C35" s="375"/>
      <c r="D35" s="345"/>
      <c r="E35" s="402"/>
      <c r="F35" s="402"/>
      <c r="G35" s="421"/>
      <c r="H35" s="458"/>
      <c r="I35" s="375"/>
      <c r="J35" s="345"/>
      <c r="K35" s="402"/>
      <c r="L35" s="402"/>
      <c r="M35" s="442"/>
      <c r="N35" s="458"/>
      <c r="O35" s="375"/>
      <c r="P35" s="345"/>
      <c r="Q35" s="402"/>
      <c r="R35" s="402"/>
      <c r="S35" s="446"/>
      <c r="T35" s="458"/>
      <c r="U35" s="375"/>
      <c r="V35" s="345"/>
      <c r="W35" s="402"/>
      <c r="X35" s="402"/>
      <c r="Y35" s="446"/>
      <c r="Z35" s="458"/>
      <c r="AA35" s="375"/>
      <c r="AB35" s="381"/>
      <c r="AC35" s="381"/>
      <c r="AD35" s="381"/>
      <c r="AE35" s="381"/>
      <c r="AF35" s="566" t="s">
        <v>588</v>
      </c>
      <c r="AG35" s="558" t="s">
        <v>509</v>
      </c>
      <c r="AH35" s="559">
        <v>3</v>
      </c>
      <c r="AI35" s="560">
        <v>7</v>
      </c>
      <c r="AJ35" s="415"/>
      <c r="AK35" s="416"/>
      <c r="AL35" s="416"/>
      <c r="AM35" s="414"/>
    </row>
    <row r="36" spans="3:39" x14ac:dyDescent="0.25">
      <c r="C36" s="375"/>
      <c r="D36" s="345"/>
      <c r="E36" s="402"/>
      <c r="F36" s="402"/>
      <c r="G36" s="421"/>
      <c r="H36" s="458"/>
      <c r="I36" s="375"/>
      <c r="J36" s="345"/>
      <c r="K36" s="402"/>
      <c r="L36" s="402"/>
      <c r="M36" s="442"/>
      <c r="N36" s="458"/>
      <c r="O36" s="375"/>
      <c r="P36" s="345"/>
      <c r="Q36" s="402"/>
      <c r="R36" s="402"/>
      <c r="S36" s="446"/>
      <c r="T36" s="458"/>
      <c r="U36" s="375"/>
      <c r="V36" s="345"/>
      <c r="W36" s="402"/>
      <c r="X36" s="402"/>
      <c r="Y36" s="446"/>
      <c r="Z36" s="458"/>
      <c r="AA36" s="375"/>
      <c r="AB36" s="381"/>
      <c r="AC36" s="381"/>
      <c r="AD36" s="381"/>
      <c r="AE36" s="381"/>
      <c r="AF36" s="566" t="s">
        <v>589</v>
      </c>
      <c r="AG36" s="558" t="s">
        <v>510</v>
      </c>
      <c r="AH36" s="559">
        <v>3</v>
      </c>
      <c r="AI36" s="560">
        <v>7</v>
      </c>
      <c r="AJ36" s="415"/>
      <c r="AK36" s="416"/>
      <c r="AL36" s="416"/>
      <c r="AM36" s="414"/>
    </row>
    <row r="37" spans="3:39" x14ac:dyDescent="0.25">
      <c r="C37" s="375"/>
      <c r="D37" s="345"/>
      <c r="E37" s="402"/>
      <c r="F37" s="402"/>
      <c r="G37" s="421"/>
      <c r="H37" s="458"/>
      <c r="I37" s="375"/>
      <c r="J37" s="345"/>
      <c r="K37" s="402"/>
      <c r="L37" s="402"/>
      <c r="M37" s="442"/>
      <c r="N37" s="458"/>
      <c r="O37" s="375"/>
      <c r="P37" s="345"/>
      <c r="Q37" s="402"/>
      <c r="R37" s="402"/>
      <c r="S37" s="446"/>
      <c r="T37" s="458"/>
      <c r="U37" s="375"/>
      <c r="V37" s="345"/>
      <c r="W37" s="402"/>
      <c r="X37" s="402"/>
      <c r="Y37" s="446"/>
      <c r="Z37" s="458"/>
      <c r="AA37" s="375"/>
      <c r="AB37" s="381"/>
      <c r="AC37" s="381"/>
      <c r="AD37" s="381"/>
      <c r="AE37" s="381"/>
      <c r="AF37" s="566" t="s">
        <v>590</v>
      </c>
      <c r="AG37" s="558" t="s">
        <v>513</v>
      </c>
      <c r="AH37" s="559">
        <v>3</v>
      </c>
      <c r="AI37" s="560">
        <v>7</v>
      </c>
      <c r="AJ37" s="415"/>
      <c r="AK37" s="416"/>
      <c r="AL37" s="416"/>
      <c r="AM37" s="414"/>
    </row>
    <row r="38" spans="3:39" x14ac:dyDescent="0.25">
      <c r="C38" s="375"/>
      <c r="D38" s="345"/>
      <c r="E38" s="402"/>
      <c r="F38" s="402"/>
      <c r="G38" s="421"/>
      <c r="H38" s="458"/>
      <c r="I38" s="375"/>
      <c r="J38" s="345"/>
      <c r="K38" s="402"/>
      <c r="L38" s="402"/>
      <c r="M38" s="442"/>
      <c r="N38" s="458"/>
      <c r="O38" s="375"/>
      <c r="P38" s="345"/>
      <c r="Q38" s="402"/>
      <c r="R38" s="402"/>
      <c r="S38" s="446"/>
      <c r="T38" s="458"/>
      <c r="U38" s="375"/>
      <c r="V38" s="345"/>
      <c r="W38" s="402"/>
      <c r="X38" s="402"/>
      <c r="Y38" s="446"/>
      <c r="Z38" s="458"/>
      <c r="AA38" s="375"/>
      <c r="AB38" s="381"/>
      <c r="AC38" s="381"/>
      <c r="AD38" s="381"/>
      <c r="AE38" s="381"/>
      <c r="AF38" s="566" t="s">
        <v>591</v>
      </c>
      <c r="AG38" s="558" t="s">
        <v>516</v>
      </c>
      <c r="AH38" s="559">
        <v>3</v>
      </c>
      <c r="AI38" s="560">
        <v>7</v>
      </c>
      <c r="AJ38" s="415"/>
      <c r="AK38" s="416"/>
      <c r="AL38" s="416"/>
      <c r="AM38" s="414"/>
    </row>
    <row r="39" spans="3:39" x14ac:dyDescent="0.25">
      <c r="C39" s="375"/>
      <c r="D39" s="345"/>
      <c r="E39" s="402"/>
      <c r="F39" s="402"/>
      <c r="G39" s="421"/>
      <c r="H39" s="458"/>
      <c r="I39" s="375"/>
      <c r="J39" s="345"/>
      <c r="K39" s="402"/>
      <c r="L39" s="402"/>
      <c r="M39" s="442"/>
      <c r="N39" s="458"/>
      <c r="O39" s="375"/>
      <c r="P39" s="345"/>
      <c r="Q39" s="402"/>
      <c r="R39" s="402"/>
      <c r="S39" s="446"/>
      <c r="T39" s="458"/>
      <c r="U39" s="375"/>
      <c r="V39" s="345"/>
      <c r="W39" s="402"/>
      <c r="X39" s="402"/>
      <c r="Y39" s="446"/>
      <c r="Z39" s="458"/>
      <c r="AA39" s="375"/>
      <c r="AB39" s="381"/>
      <c r="AC39" s="381"/>
      <c r="AD39" s="381"/>
      <c r="AE39" s="381"/>
      <c r="AF39" s="566" t="s">
        <v>592</v>
      </c>
      <c r="AG39" s="558" t="s">
        <v>517</v>
      </c>
      <c r="AH39" s="559">
        <v>3</v>
      </c>
      <c r="AI39" s="560">
        <v>7</v>
      </c>
      <c r="AJ39" s="415"/>
      <c r="AK39" s="416"/>
      <c r="AL39" s="416"/>
      <c r="AM39" s="414"/>
    </row>
    <row r="40" spans="3:39" x14ac:dyDescent="0.25">
      <c r="C40" s="375"/>
      <c r="D40" s="345"/>
      <c r="E40" s="402"/>
      <c r="F40" s="402"/>
      <c r="G40" s="421"/>
      <c r="H40" s="458"/>
      <c r="I40" s="375"/>
      <c r="J40" s="345"/>
      <c r="K40" s="402"/>
      <c r="L40" s="402"/>
      <c r="M40" s="442"/>
      <c r="N40" s="458"/>
      <c r="O40" s="375"/>
      <c r="P40" s="345"/>
      <c r="Q40" s="402"/>
      <c r="R40" s="402"/>
      <c r="S40" s="446"/>
      <c r="T40" s="458"/>
      <c r="U40" s="375"/>
      <c r="V40" s="345"/>
      <c r="W40" s="402"/>
      <c r="X40" s="402"/>
      <c r="Y40" s="446"/>
      <c r="Z40" s="458"/>
      <c r="AA40" s="375"/>
      <c r="AB40" s="381"/>
      <c r="AC40" s="381"/>
      <c r="AD40" s="381"/>
      <c r="AE40" s="381"/>
      <c r="AF40" s="566" t="s">
        <v>593</v>
      </c>
      <c r="AG40" s="558" t="s">
        <v>519</v>
      </c>
      <c r="AH40" s="559">
        <v>3</v>
      </c>
      <c r="AI40" s="560">
        <v>7</v>
      </c>
      <c r="AJ40" s="415"/>
      <c r="AK40" s="416"/>
      <c r="AL40" s="416"/>
      <c r="AM40" s="414"/>
    </row>
    <row r="41" spans="3:39" x14ac:dyDescent="0.25">
      <c r="C41" s="375"/>
      <c r="D41" s="345"/>
      <c r="E41" s="402"/>
      <c r="F41" s="402"/>
      <c r="G41" s="421"/>
      <c r="H41" s="458"/>
      <c r="I41" s="375"/>
      <c r="J41" s="345"/>
      <c r="K41" s="402"/>
      <c r="L41" s="402"/>
      <c r="M41" s="442"/>
      <c r="N41" s="458"/>
      <c r="O41" s="375"/>
      <c r="P41" s="345"/>
      <c r="Q41" s="402"/>
      <c r="R41" s="402"/>
      <c r="S41" s="446"/>
      <c r="T41" s="458"/>
      <c r="U41" s="375"/>
      <c r="V41" s="345"/>
      <c r="W41" s="402"/>
      <c r="X41" s="402"/>
      <c r="Y41" s="446"/>
      <c r="Z41" s="458"/>
      <c r="AA41" s="375"/>
      <c r="AB41" s="381"/>
      <c r="AC41" s="381"/>
      <c r="AD41" s="381"/>
      <c r="AE41" s="381"/>
      <c r="AF41" s="566" t="s">
        <v>594</v>
      </c>
      <c r="AG41" s="558" t="s">
        <v>520</v>
      </c>
      <c r="AH41" s="559">
        <v>3</v>
      </c>
      <c r="AI41" s="560">
        <v>7</v>
      </c>
      <c r="AJ41" s="415"/>
      <c r="AK41" s="416"/>
      <c r="AL41" s="416"/>
      <c r="AM41" s="414"/>
    </row>
    <row r="42" spans="3:39" x14ac:dyDescent="0.25">
      <c r="AB42" s="389"/>
      <c r="AC42" s="389"/>
      <c r="AD42" s="389"/>
      <c r="AE42" s="389"/>
      <c r="AF42" s="389"/>
      <c r="AG42" s="567" t="s">
        <v>85</v>
      </c>
      <c r="AH42" s="567">
        <f>SUM(AH19:AH41)</f>
        <v>69</v>
      </c>
      <c r="AI42" s="568"/>
      <c r="AJ42" s="417"/>
      <c r="AK42" s="418"/>
      <c r="AL42" s="418"/>
      <c r="AM42" s="414"/>
    </row>
    <row r="43" spans="3:39" x14ac:dyDescent="0.25">
      <c r="AB43" s="389"/>
      <c r="AC43" s="389"/>
      <c r="AD43" s="389"/>
      <c r="AE43" s="389"/>
      <c r="AF43" s="389"/>
      <c r="AG43" s="569" t="s">
        <v>84</v>
      </c>
      <c r="AH43" s="569">
        <v>15</v>
      </c>
      <c r="AI43" s="568"/>
      <c r="AJ43" s="412"/>
      <c r="AK43" s="413"/>
      <c r="AL43" s="413"/>
      <c r="AM43" s="414"/>
    </row>
    <row r="44" spans="3:39" x14ac:dyDescent="0.25">
      <c r="AG44" s="414"/>
      <c r="AH44" s="343"/>
      <c r="AI44" s="343"/>
    </row>
  </sheetData>
  <mergeCells count="27">
    <mergeCell ref="AU3:AW3"/>
    <mergeCell ref="B3:C3"/>
    <mergeCell ref="Q3:S3"/>
    <mergeCell ref="W3:Y3"/>
    <mergeCell ref="AC3:AE3"/>
    <mergeCell ref="AI3:AK3"/>
    <mergeCell ref="AO3:AQ3"/>
    <mergeCell ref="AR3:AT3"/>
    <mergeCell ref="AL3:AM3"/>
    <mergeCell ref="C1:AS1"/>
    <mergeCell ref="P3:P4"/>
    <mergeCell ref="V3:V4"/>
    <mergeCell ref="T3:U3"/>
    <mergeCell ref="Z3:AA3"/>
    <mergeCell ref="AB3:AB4"/>
    <mergeCell ref="AH3:AH4"/>
    <mergeCell ref="AF3:AG3"/>
    <mergeCell ref="AN3:AN4"/>
    <mergeCell ref="D19:D21"/>
    <mergeCell ref="D22:D24"/>
    <mergeCell ref="D27:O27"/>
    <mergeCell ref="D3:D4"/>
    <mergeCell ref="N3:O3"/>
    <mergeCell ref="E3:G3"/>
    <mergeCell ref="K3:M3"/>
    <mergeCell ref="H3:I3"/>
    <mergeCell ref="J3: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LANGKAH 1 PROFIL DEKSRIPTOR</vt:lpstr>
      <vt:lpstr>LANGKAH 2 PERUMUSAN CP</vt:lpstr>
      <vt:lpstr>LANGKAH 3 IDENTIFIKASIUNESCO</vt:lpstr>
      <vt:lpstr>LANGKAH 4 CP BIDANG KAJIAN</vt:lpstr>
      <vt:lpstr>LANGKAH 5 PERHITUNGAN-SKS</vt:lpstr>
      <vt:lpstr>LANGKAH 6 STRUKTUR MK</vt:lpstr>
      <vt:lpstr>LANGKAH 6 STRUKTUR MK AKSELERAS</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2017-03-14T07:24:33Z</cp:lastPrinted>
  <dcterms:created xsi:type="dcterms:W3CDTF">2017-03-03T09:36:03Z</dcterms:created>
  <dcterms:modified xsi:type="dcterms:W3CDTF">2019-11-14T10:50:12Z</dcterms:modified>
</cp:coreProperties>
</file>