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DIREKTORAT AKADEMIK\1. BIDANG KURIKULUM &amp; PENGAJARAN\1. BERKAS KURIKULUM\BERKAS KURIKULUM 2019\BERKAS KURIKULUM EXCELL_NOMENKLATUR\"/>
    </mc:Choice>
  </mc:AlternateContent>
  <bookViews>
    <workbookView xWindow="0" yWindow="0" windowWidth="10215" windowHeight="7260" tabRatio="570" firstSheet="6" activeTab="8"/>
  </bookViews>
  <sheets>
    <sheet name="LANGKAH 1 PROFIL DEKSRIPTOR" sheetId="5" r:id="rId1"/>
    <sheet name="LANGKAH 2 PERUMUSAN CP" sheetId="6" r:id="rId2"/>
    <sheet name="LANGKAH 3 IDENTIFIKASIUNESCO" sheetId="7" r:id="rId3"/>
    <sheet name="LANGKAH 4 CP BIDANG KAJIAN" sheetId="12" r:id="rId4"/>
    <sheet name="LANGKAH PERHITUNGAN SKS" sheetId="13" r:id="rId5"/>
    <sheet name="LANGKAH 5 PERHITUNGAN-SKS" sheetId="8" r:id="rId6"/>
    <sheet name="LANGKAH 6 STRUKTUR MK" sheetId="9" r:id="rId7"/>
    <sheet name="LANGKAH 7 SOFTSKILLS" sheetId="10" r:id="rId8"/>
    <sheet name="NOMENKLATUR KODE MK" sheetId="14" r:id="rId9"/>
  </sheets>
  <calcPr calcId="152511"/>
</workbook>
</file>

<file path=xl/calcChain.xml><?xml version="1.0" encoding="utf-8"?>
<calcChain xmlns="http://schemas.openxmlformats.org/spreadsheetml/2006/main">
  <c r="AB16" i="14" l="1"/>
  <c r="AG29" i="14" l="1"/>
  <c r="AL16" i="14"/>
  <c r="AG16" i="14"/>
  <c r="W16" i="14"/>
  <c r="R16" i="14"/>
  <c r="M16" i="14"/>
  <c r="H16" i="14"/>
  <c r="C16" i="14"/>
  <c r="AO16" i="14" l="1"/>
  <c r="B15" i="9"/>
  <c r="J42" i="8" l="1"/>
  <c r="I42" i="8"/>
  <c r="Z15" i="9" l="1"/>
  <c r="V15" i="9"/>
  <c r="AD15" i="9"/>
  <c r="J43" i="9"/>
  <c r="Y32" i="9"/>
  <c r="F61" i="8"/>
  <c r="F50" i="8"/>
  <c r="F57" i="8"/>
  <c r="I55" i="8"/>
  <c r="F29" i="9" l="1"/>
  <c r="J15" i="9" l="1"/>
  <c r="V32" i="9"/>
  <c r="F15" i="9"/>
  <c r="E62" i="8"/>
  <c r="J44" i="8" l="1"/>
  <c r="I44" i="8"/>
  <c r="G191" i="13" l="1"/>
  <c r="C191" i="13"/>
  <c r="E189" i="13"/>
  <c r="E186" i="13"/>
  <c r="E183" i="13"/>
  <c r="E179" i="13"/>
  <c r="E176" i="13"/>
  <c r="E173" i="13"/>
  <c r="E169" i="13"/>
  <c r="E166" i="13"/>
  <c r="E163" i="13"/>
  <c r="E160" i="13"/>
  <c r="E157" i="13"/>
  <c r="E154" i="13"/>
  <c r="E151" i="13"/>
  <c r="E148" i="13"/>
  <c r="E145" i="13"/>
  <c r="E142" i="13"/>
  <c r="E139" i="13"/>
  <c r="E136" i="13"/>
  <c r="E133" i="13"/>
  <c r="E130" i="13"/>
  <c r="E127" i="13"/>
  <c r="E124" i="13"/>
  <c r="E121" i="13"/>
  <c r="E118" i="13"/>
  <c r="E114" i="13"/>
  <c r="E111" i="13"/>
  <c r="E108" i="13"/>
  <c r="E105" i="13"/>
  <c r="E100" i="13"/>
  <c r="E96" i="13"/>
  <c r="E93" i="13"/>
  <c r="E90" i="13"/>
  <c r="E87" i="13"/>
  <c r="E84" i="13"/>
  <c r="E81" i="13"/>
  <c r="E78" i="13"/>
  <c r="E75" i="13"/>
  <c r="E72" i="13"/>
  <c r="E67" i="13"/>
  <c r="E64" i="13"/>
  <c r="E61" i="13"/>
  <c r="E58" i="13"/>
  <c r="E55" i="13"/>
  <c r="E51" i="13"/>
  <c r="E48" i="13"/>
  <c r="H46" i="13"/>
  <c r="E44" i="13"/>
  <c r="E40" i="13"/>
  <c r="E36" i="13"/>
  <c r="H34" i="13"/>
  <c r="E32" i="13"/>
  <c r="H30" i="13"/>
  <c r="E28" i="13"/>
  <c r="H26" i="13"/>
  <c r="E23" i="13"/>
  <c r="H21" i="13"/>
  <c r="E18" i="13"/>
  <c r="H16" i="13"/>
  <c r="H47" i="13" s="1"/>
  <c r="E13" i="13"/>
  <c r="E9" i="13"/>
  <c r="DT67" i="12" l="1"/>
  <c r="DR67" i="12"/>
  <c r="DP67" i="12"/>
  <c r="DN67" i="12"/>
  <c r="DL67" i="12"/>
  <c r="DJ67" i="12"/>
  <c r="DH67" i="12"/>
  <c r="DF67" i="12"/>
  <c r="DD67" i="12"/>
  <c r="DB67" i="12"/>
  <c r="CZ67" i="12"/>
  <c r="CW67" i="12"/>
  <c r="CU67" i="12"/>
  <c r="CS67" i="12"/>
  <c r="CP67" i="12"/>
  <c r="CK67" i="12"/>
  <c r="CI67" i="12"/>
  <c r="CG67" i="12"/>
  <c r="CE67" i="12"/>
  <c r="CC67" i="12"/>
  <c r="CA67" i="12"/>
  <c r="BY67" i="12"/>
  <c r="BW67" i="12"/>
  <c r="BU67" i="12"/>
  <c r="BS67" i="12"/>
  <c r="BQ67" i="12"/>
  <c r="BO67" i="12"/>
  <c r="BL67" i="12"/>
  <c r="BJ67" i="12"/>
  <c r="BH67" i="12"/>
  <c r="BF67" i="12"/>
  <c r="BD67" i="12"/>
  <c r="BA67" i="12"/>
  <c r="AY67" i="12"/>
  <c r="AW67" i="12"/>
  <c r="AT67" i="12"/>
  <c r="AQ67" i="12"/>
  <c r="AO67" i="12"/>
  <c r="AK67" i="12"/>
  <c r="AI67" i="12"/>
  <c r="AG67" i="12"/>
  <c r="AE67" i="12"/>
  <c r="AC67" i="12"/>
  <c r="AA67" i="12"/>
  <c r="S67" i="12"/>
  <c r="V67" i="12"/>
  <c r="O67" i="12"/>
  <c r="DV67" i="12"/>
  <c r="EA67" i="12"/>
  <c r="DY67" i="12" l="1"/>
  <c r="CM67" i="12"/>
  <c r="K67" i="12"/>
  <c r="G67" i="12"/>
  <c r="D67" i="12"/>
  <c r="N15" i="9"/>
  <c r="R15" i="9"/>
  <c r="AG15" i="9" l="1"/>
  <c r="F23" i="9"/>
  <c r="AC7" i="12"/>
  <c r="BH7" i="12"/>
  <c r="A6" i="12"/>
  <c r="BI7" i="12"/>
  <c r="AD7" i="12"/>
</calcChain>
</file>

<file path=xl/sharedStrings.xml><?xml version="1.0" encoding="utf-8"?>
<sst xmlns="http://schemas.openxmlformats.org/spreadsheetml/2006/main" count="2958" uniqueCount="801">
  <si>
    <t>NO</t>
  </si>
  <si>
    <t>SKS</t>
  </si>
  <si>
    <t>Pancasila</t>
  </si>
  <si>
    <t>KKN</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</si>
  <si>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</si>
  <si>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</si>
  <si>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</si>
  <si>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</si>
  <si>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</si>
  <si>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</si>
  <si>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</si>
  <si>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</si>
  <si>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</si>
  <si>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</si>
  <si>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</si>
  <si>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</si>
  <si>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</si>
  <si>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</si>
  <si>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</si>
  <si>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PROFIL:</t>
  </si>
  <si>
    <t>(4)</t>
  </si>
  <si>
    <t>(5)</t>
  </si>
  <si>
    <t>(6)</t>
  </si>
  <si>
    <t>SIKAP DAN TATA NILAI</t>
  </si>
  <si>
    <t>KETRAMPILAN UMUM</t>
  </si>
  <si>
    <t>PENGETAHUAN</t>
  </si>
  <si>
    <t>To KNOW</t>
  </si>
  <si>
    <t>To DO</t>
  </si>
  <si>
    <t>To BE</t>
  </si>
  <si>
    <t>To LIVE TOGETHER</t>
  </si>
  <si>
    <t>teori, konsep teoritis,prinsip</t>
  </si>
  <si>
    <t>psikomotor</t>
  </si>
  <si>
    <t>soft skills</t>
  </si>
  <si>
    <t>soft skills sosial</t>
  </si>
  <si>
    <t>KODE WARNA</t>
  </si>
  <si>
    <t>NAMA MATA KULIAH</t>
  </si>
  <si>
    <t>KELUASAN</t>
  </si>
  <si>
    <t>KEDALAMAN</t>
  </si>
  <si>
    <t>sks Sementara</t>
  </si>
  <si>
    <t>NAMA MAKUL</t>
  </si>
  <si>
    <t>TOTAL SKS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</si>
  <si>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</si>
  <si>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</si>
  <si>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</si>
  <si>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</si>
  <si>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</si>
  <si>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</si>
  <si>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</si>
  <si>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</si>
  <si>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</si>
  <si>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</si>
  <si>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</si>
  <si>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</si>
  <si>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</si>
  <si>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</si>
  <si>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</si>
  <si>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</si>
  <si>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</si>
  <si>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</si>
  <si>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</si>
  <si>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</si>
  <si>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</si>
  <si>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</si>
  <si>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</si>
  <si>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</si>
  <si>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</si>
  <si>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</si>
  <si>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</si>
  <si>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</si>
  <si>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</si>
  <si>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</si>
  <si>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</si>
  <si>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JML SKS MAKUL PENCIRI NAS. &amp; UNIV. &amp; PILIHAN</t>
  </si>
  <si>
    <t>SKS PENGURANG</t>
  </si>
  <si>
    <t>TOTAL BEBAN</t>
  </si>
  <si>
    <t>Mengingat</t>
  </si>
  <si>
    <t>Memahami</t>
  </si>
  <si>
    <t>Menerapkan</t>
  </si>
  <si>
    <t>Menganalisis</t>
  </si>
  <si>
    <t>Menciptakan</t>
  </si>
  <si>
    <t>Yang wajib diambil</t>
  </si>
  <si>
    <t>TOTAL sks MK Pilihan</t>
  </si>
  <si>
    <t>KETERAMPILAN UMUM</t>
  </si>
  <si>
    <t>KETERAMPILAN KHUSUS</t>
  </si>
  <si>
    <t>MK 1</t>
  </si>
  <si>
    <t>MK 2</t>
  </si>
  <si>
    <t>MK 3</t>
  </si>
  <si>
    <t>MK 4</t>
  </si>
  <si>
    <t>MK 5</t>
  </si>
  <si>
    <t>MK 6</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</si>
  <si>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</si>
  <si>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</si>
  <si>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</si>
  <si>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</si>
  <si>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</si>
  <si>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</si>
  <si>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</si>
  <si>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</si>
  <si>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</si>
  <si>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</si>
  <si>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</si>
  <si>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</si>
  <si>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</si>
  <si>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</si>
  <si>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</si>
  <si>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</si>
  <si>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</si>
  <si>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</si>
  <si>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</si>
  <si>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</si>
  <si>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</si>
  <si>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</si>
  <si>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</si>
  <si>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</si>
  <si>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</si>
  <si>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</si>
  <si>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</si>
  <si>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</si>
  <si>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</si>
  <si>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</si>
  <si>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</si>
  <si>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</si>
  <si>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39</t>
  </si>
  <si>
    <t>MK 40</t>
  </si>
  <si>
    <t>MK 41</t>
  </si>
  <si>
    <t>MK 42</t>
  </si>
  <si>
    <t>MK 43</t>
  </si>
  <si>
    <t>MK 44</t>
  </si>
  <si>
    <t>MK 45</t>
  </si>
  <si>
    <t>MK Pilihan 1</t>
  </si>
  <si>
    <t>MK Pilihan 2</t>
  </si>
  <si>
    <t>MK Pilihan 3</t>
  </si>
  <si>
    <t>MK Pilihan 4</t>
  </si>
  <si>
    <t>MK Pilihan 5</t>
  </si>
  <si>
    <t>MK Pilihan 6</t>
  </si>
  <si>
    <t>MK Penciri Nasional 1</t>
  </si>
  <si>
    <t>MK Penciri Nasional 2</t>
  </si>
  <si>
    <t>MK Penciri Nasional 3</t>
  </si>
  <si>
    <t>MK Penciri Nasional 4</t>
  </si>
  <si>
    <t>MK Penciri Univ 1</t>
  </si>
  <si>
    <t>MK Penciri Univ 2</t>
  </si>
  <si>
    <t>MK Penciri Univ 3</t>
  </si>
  <si>
    <t>MK Penciri Univ 4</t>
  </si>
  <si>
    <t>MK Penciri Univ 5</t>
  </si>
  <si>
    <t>MK Penciri Univ 6</t>
  </si>
  <si>
    <t>MK Penciri Univ 7</t>
  </si>
  <si>
    <t>MK 46</t>
  </si>
  <si>
    <t>MK 47</t>
  </si>
  <si>
    <t>MK 48</t>
  </si>
  <si>
    <t>MK 50</t>
  </si>
  <si>
    <t>MK 51</t>
  </si>
  <si>
    <t>Pemberi asuhan kebidanan (Care Provider):</t>
  </si>
  <si>
    <t>Pengambil keputusan yang independen dalam menjalankan pekerjaan profesinya berdasarkan pemikiran logis, kritis, sistematis, kreatif, strategis dan menerapkan nilai-nilai islam dalam peningkatan kesehatan ibu dan anak, kesehatan reproduksi, dan pelayanan KB</t>
  </si>
  <si>
    <t>Pengelola pelayanan kesehatan ibu dan anak, kesehatan reproduksi perempuan ,keluarga berencana dan kewirausahaan bidang kesehatan pada tatanan pelayanan primer, sekunder dan tersier dengan memanfaatkan IPTEKS dan menerapkan nilai-nilai islam, serta memperhatikan potensi, sosial budaya dan sumber daya lokal yang tersedia (mampu beradaptasi dengan berbagai situasi).</t>
  </si>
  <si>
    <t>LO FINISH PRODI PENDIDIKAN POFESI BIDAN</t>
  </si>
  <si>
    <t xml:space="preserve">Bertakwa kepada Tuhan Yang Maha Esa dan mampu menunjukkan sikap religius; </t>
  </si>
  <si>
    <t>Menjunjung tinggi nilai kemanusiaan dalammenjalankan tugas berdasarkan agama, moral,  dan etika</t>
  </si>
  <si>
    <t xml:space="preserve">Menghargai keanekaragaman budaya, pandangan, agama, dan kepercayaan, serta pendapat atau temuan orisinal orang lain; </t>
  </si>
  <si>
    <t xml:space="preserve">Bekerja sama dan memiliki kepekaan sosial serta kepedulian terhadap masyarakat dan lingkungan; </t>
  </si>
  <si>
    <t>Taat hukum dan disiplin dalam kehidupan bermasyarakat dan  bernegara</t>
  </si>
  <si>
    <t>Menginternalisasi nilai-nilai, norma dan etika akademik</t>
  </si>
  <si>
    <t xml:space="preserve">Menunjukkan sikap bertanggungjawab atas pekerjaan di bidang  keahlianya secara mandiri;dan </t>
  </si>
  <si>
    <t xml:space="preserve">Menginternalisasi semangat kemandirian, kejuangan dan kewirausahaan  </t>
  </si>
  <si>
    <t>Menghargai martabat perempuan sebagai individu  yang memiliki hak, potensi, privasi,   budaya dan keyakinan/agama  dalam pelayanan berdasarkan filosofi  kebidanan</t>
  </si>
  <si>
    <t xml:space="preserve">Berkontribusi dalam peningkatan mutu kehidupan bermasyarakat, berbangsa, bernegara, dan kemajuan peradaban berdasarkan Pancasila; </t>
  </si>
  <si>
    <t xml:space="preserve">Berperan sebagai warga negara yang bangga dan cinta tanah air, memiliki nasionalisme serta rasa tanggungjawab pada negara dan bangsa; </t>
  </si>
  <si>
    <t>Mampu menerapkan pemikiran logis, kritis, sistematisdan inovatif dalam konteks pengembangan atau implementasi ilmu pengetahuan dan teknologi yang memperhatikan dan menerapkan nilai humaniora sesuai dengan bidang keahliannya.</t>
  </si>
  <si>
    <t>Mampu menunjukkan kinerja mandiri, bermutu dan terukur.</t>
  </si>
  <si>
    <t>Mampu mengkaji implikasi pengembangan atau implementasi ilmu pengetahuan teknologi yang memperhatikan dan menerapkan nilai humaniora sesuai dengan keahlianya           berdasarkan kaidah, tata cara dan etikailmiah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</si>
  <si>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</si>
  <si>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Mampu mengambil keputusan yang tepat  dalam konteks penyelesaian masalah  dibidang keahliannya, berdasarkan hasil analisis, informasi dan data.</t>
  </si>
  <si>
    <t>Mampu memelihara dan mengembangkan jaringan kerja dengan pembimbing, kolega, sejawat baik di dalam maupun di luar lembaganya.</t>
  </si>
  <si>
    <t>Mampu bertanggung jawab atas pencapaian hasil kerja kelompok dan  melakukan supervisi dan evaluasi terhadap pekerjaan yng ditugaskan kepada pekerja  yang  berada dibawah tanggungnya.</t>
  </si>
  <si>
    <t>Mampu melakukan proses evaluasi diri terhadap kelompok kerja yang berada dibawah tanggung jawabnya, dan mampu mengelola pembelajaran secara mandiri; dan</t>
  </si>
  <si>
    <t>Mampu mendokumenasikan , menyimpan , mengamankan, dan menemukan kembali data untuk menjamin kesahan dan mencegah plagiasi</t>
  </si>
  <si>
    <t>Mampu memanfaatkan teknologi yang terkait dengan pelayanan kebidanan</t>
  </si>
  <si>
    <t xml:space="preserve"> Berkontribusi dalam peningkatan mutu kehidupan bermasyarakat, berbangsa, bernegara, dan kemajuan peradaban berdasarkan Pancasila; </t>
  </si>
  <si>
    <t xml:space="preserve"> Berperan sebagai warga negara yang bangga dan cinta tanah air, memiliki nasionalisme serta rasa tanggungjawab pada negara dan bangsa; </t>
  </si>
  <si>
    <t xml:space="preserve"> Menginternalisasi nilai-nilai al islam dan kemuhammadiyaan dalam  pelayanan kebidanan</t>
  </si>
  <si>
    <t xml:space="preserve">Mampu menggunakan bahasa inggris secara aktif </t>
  </si>
  <si>
    <t>Mampu mengaplikasikan keilmuan kebidanan dalam menganalisis masalah dan memberikan petunjuk dalam memilih alternatif pemecahan masalah pada lingkup  praktik  kebidanan meliputi pranikah, pra konsepsi, kehamilan, persalinan, nifas, bayi baru lahir , bayi, anak balita, anak prasekolah, kesehatan  reproduksi (remaja,  perempuan usia subur dan perimenopause) serta pelayanan KB</t>
  </si>
  <si>
    <t>Mampu mengidentifikasi secara kritis penyimpanagan / kelainan sesuai lingkup praktik kebidanan</t>
  </si>
  <si>
    <t>Mampu mendemonstrasikan tata laksana konsultasi, kolaborasi dan rujukan</t>
  </si>
  <si>
    <t>Mampu menerapkan  berbagai teori kontrasepsi  termasuk AKDR dan AKBK</t>
  </si>
  <si>
    <t xml:space="preserve">Mampu mendemonstrasikan pencegahan infeksi, pasien safety dan upaya bantuan hidup dasar </t>
  </si>
  <si>
    <t>Mampu mendemonstrasikan  pedokumentasian  asuhan kebidanan sesuai dengan standar yang berlaku.</t>
  </si>
  <si>
    <t>Mampu mengembangkan KIE dan promosi kesehatan  yang berhubungan dengan perempuan  pada tahap perkembangan siklus reproduksinya  dengan menggunakan hasil riset dan teknologi informasi.</t>
  </si>
  <si>
    <t xml:space="preserve">Mampu menerapkan  teori manajemen kebidanan  komunitas yang berbasis  pada partisipasi masyarakat untuk menyelesaikan  masalah melalui  pendekatan interprofesional </t>
  </si>
  <si>
    <t>Mampu mengaplikasi teori  dan praktik pengambilan keputusan  dan manajemen dalam pelayanan  kebidanan sesuai kode etik.</t>
  </si>
  <si>
    <t>Mampu mendemonstrasikan  langkah-langkah manajemen pelayanan kebidanan</t>
  </si>
  <si>
    <t>Mampu mendemonstrasikan teknik akupresur dalam asuhan kebidanan pada ibu hamil, bersalin, nifas, neonatus, bayi, balita, remaja dan menopause sesuai dengan kebutuhan</t>
  </si>
  <si>
    <t xml:space="preserve"> Mampu  mendemonstrasikan  penanganan awal kegawatdaruratan maternal dan neonatal sesuai standar mutu yang berlaku </t>
  </si>
  <si>
    <t>Menguasai kosep teoritis ilmu kebidanan, manajemen asuhan kebidanan, keputusan klinis, model praktik kebidanan dan etika profesi secara mendalam</t>
  </si>
  <si>
    <t>Menguasai konsep teoritis ilmu biomedik, biologi reproduksi, dan biologi perkembangan yang terkait dengan siklus  kesehatan  reproduksi perempuan  dan proses asuhan.</t>
  </si>
  <si>
    <t>Menguasai konsep teoritis ilmu ekonomi kesehatan, politik kesehatan, kebijakan publik di bidang kesehatan, sosiologi dan antropologi,  kesehatan epidemiologi  dan biostatistik kesehatan masyarakat secara umum.</t>
  </si>
  <si>
    <t>Menguasai konsep teoritis ekologi manusia secara umum dan konsep teoritis psikologi perkembangan dan ilmu perilaku secara mendalam terkait asuhan kebidanan sepanjang siklus  reproduksi perempuan dan proses adaptasi menjadi orang tua</t>
  </si>
  <si>
    <t>Menguasai konsep teoritis  gizi  dalam  siklus reproduksi perempuan secara umum</t>
  </si>
  <si>
    <t>Menguasai konsep dasar, prinsip dan teknik  bantuan hidup dasar  (basic live suport) dan pasien safety</t>
  </si>
  <si>
    <t>Menguasai konsep  teoritis ketrampilan dasar praktik klinik kebidanan secara mendalam.</t>
  </si>
  <si>
    <t>Menguasai konsep umum ilmu kesehatan masyarakat</t>
  </si>
  <si>
    <t>Menguasai konsep umum patofisiologi yang terkait dengan asuhan kebidanan</t>
  </si>
  <si>
    <t>Menguasai prinsip hukum  hukum peraturan perundang-undangan  yang terkait dengan pelayanan kebidanan secara umum</t>
  </si>
  <si>
    <t>Menguasai teori konsep teoritis komunikasi efektif, advokasi, pendidikan kesehatan, promosi kesehatan dan konseling serta penggunaan teknologi  dan sistem informasi dalam pelayanan kebidanan secara mendalam</t>
  </si>
  <si>
    <t>Menguasai konsep teoritis  manajemen dan kepemimpinan secar umum</t>
  </si>
  <si>
    <t>Menguasai konsep teoritis penelitian dan evidence based practice dalam praktik kebidanan</t>
  </si>
  <si>
    <t>Menguasai konsep teoritis imunologi, farmakologi, biokimia, mikrobiologi, parasitologi dan fisika  kesehatan yang berhubungan dengan asuhan kebidanan</t>
  </si>
  <si>
    <t>Menguasai konsep teoritis asuhan kepada ibu hamil, bersalin, nifas, neonatus  dan perencanaan keluarga dan kontrasepsi sesuai standar  kompetensi dan nilai-nilai al islam dan kemuhammadiyahan</t>
  </si>
  <si>
    <t>Menguasai konsep  teoritis  teknik akupresur dalam asuhan kebidanan</t>
  </si>
  <si>
    <t xml:space="preserve"> Menguasai konsep teoritis  ilmu obstetri dan ginekologi  serta ilmu kesehatan anak secara  umum</t>
  </si>
  <si>
    <t>SIKAP</t>
  </si>
  <si>
    <t>KETRAMPILAN KHUSUS</t>
  </si>
  <si>
    <t>Human Ecologi</t>
  </si>
  <si>
    <t>Reproductive and developmental biology</t>
  </si>
  <si>
    <t>Focus: Normal and physiologic life cycle of woman</t>
  </si>
  <si>
    <t>Asuhan kebidanan pranikah</t>
  </si>
  <si>
    <t>BK 1</t>
  </si>
  <si>
    <t>asuhan Kebidanan Prakonsepsi</t>
  </si>
  <si>
    <t>BK 2</t>
  </si>
  <si>
    <t>Skrining dan Konseling</t>
  </si>
  <si>
    <t>BK3</t>
  </si>
  <si>
    <t>Konsep kehamilan</t>
  </si>
  <si>
    <t>Perubahan fisiologi dan psikologi</t>
  </si>
  <si>
    <t>Manajemen asuhan kehamilan</t>
  </si>
  <si>
    <t>Akrepresur dalam kehamilan</t>
  </si>
  <si>
    <t>BK 4</t>
  </si>
  <si>
    <t>BK 5</t>
  </si>
  <si>
    <t>BK 6</t>
  </si>
  <si>
    <t>BK 7</t>
  </si>
  <si>
    <t>Konsep persalinan</t>
  </si>
  <si>
    <t>Adaptasi dan mekanisme persalinan</t>
  </si>
  <si>
    <t>Manajemen  Asuhan Persalinan</t>
  </si>
  <si>
    <t>Akrepresur dalam persalinan</t>
  </si>
  <si>
    <t>BK 8</t>
  </si>
  <si>
    <t>BK 9</t>
  </si>
  <si>
    <t>BK 10</t>
  </si>
  <si>
    <t>BK 11</t>
  </si>
  <si>
    <t>Konsep dan fisiologi masa nifas</t>
  </si>
  <si>
    <t>Manajemen asuhan nifas dan menyusui</t>
  </si>
  <si>
    <t>Home care</t>
  </si>
  <si>
    <t>Akrepresur dalam  masa nifas</t>
  </si>
  <si>
    <t>BK 12</t>
  </si>
  <si>
    <t>BK 13</t>
  </si>
  <si>
    <t>BK 14</t>
  </si>
  <si>
    <t>BK 15</t>
  </si>
  <si>
    <t>Konsep neonatus dan pengasuhan</t>
  </si>
  <si>
    <t>Manajemen asuhan neonatus dan bayi</t>
  </si>
  <si>
    <t>Akrepresur untuk neonatus dan bayi</t>
  </si>
  <si>
    <t>BK 16</t>
  </si>
  <si>
    <t>BK 17</t>
  </si>
  <si>
    <t>BK 18</t>
  </si>
  <si>
    <t>Konsep tumbuh kembang dan pengasuhan</t>
  </si>
  <si>
    <t>BK 19</t>
  </si>
  <si>
    <t>Manajemen Asuhan balita dan pra sekolah</t>
  </si>
  <si>
    <t>BK 20</t>
  </si>
  <si>
    <t>Akrepresur untuk balita dan prasekolah</t>
  </si>
  <si>
    <t>BK 21</t>
  </si>
  <si>
    <t>konsep akupresur dan Meridian tubuh manusia</t>
  </si>
  <si>
    <t>Teknik pemijatan</t>
  </si>
  <si>
    <t>BK 110</t>
  </si>
  <si>
    <t>BK111</t>
  </si>
  <si>
    <t>Praktik profesional</t>
  </si>
  <si>
    <t>Kepemimpinan dan manajemen dalam pelayaan kebidanan</t>
  </si>
  <si>
    <t>BK 42</t>
  </si>
  <si>
    <t>BK 43</t>
  </si>
  <si>
    <t>Model promosi kesehatan</t>
  </si>
  <si>
    <t>Pemberdayaan masyarakat</t>
  </si>
  <si>
    <t>BK 104</t>
  </si>
  <si>
    <t>BK105</t>
  </si>
  <si>
    <t>Kehamilan</t>
  </si>
  <si>
    <t>BK 44</t>
  </si>
  <si>
    <t>Persalinan dan nifas</t>
  </si>
  <si>
    <t>BK 45</t>
  </si>
  <si>
    <t>Bayi, Balita, pra sekolah</t>
  </si>
  <si>
    <t>BK 46</t>
  </si>
  <si>
    <t>KB Kespro</t>
  </si>
  <si>
    <t>BK 47</t>
  </si>
  <si>
    <t>Pelayanan kebidanan dalam pelayanan kesehatan</t>
  </si>
  <si>
    <t>Kaitan kesehatan masyarakat dengan pelayanan kebidanan</t>
  </si>
  <si>
    <t>BK 82</t>
  </si>
  <si>
    <t>BK83</t>
  </si>
  <si>
    <t>Sehat sakit dan PI</t>
  </si>
  <si>
    <t>Kebutuhan manusia dan pemberian obat</t>
  </si>
  <si>
    <t>Bantuan hidup dasar</t>
  </si>
  <si>
    <t>Pemeriksaan fisik ibu dan bayi</t>
  </si>
  <si>
    <t>BK 67</t>
  </si>
  <si>
    <t>BK 68</t>
  </si>
  <si>
    <t>BK 69</t>
  </si>
  <si>
    <t>BK 70</t>
  </si>
  <si>
    <t>Konsep dan aplikasi EBP</t>
  </si>
  <si>
    <t>Bk 60</t>
  </si>
  <si>
    <t>Asuhan dan kepakaran klinik</t>
  </si>
  <si>
    <t>BK 61</t>
  </si>
  <si>
    <t>Konsep Kesehatan reproduksi dan perimenopause</t>
  </si>
  <si>
    <t>Manajemen asuhan kesehatan reproduksi dan perimenopause</t>
  </si>
  <si>
    <t>Akupresur dalam kesehatan reproduksi dan masa perimenopause</t>
  </si>
  <si>
    <t>BK 28</t>
  </si>
  <si>
    <t>BK 29</t>
  </si>
  <si>
    <t>BK 30</t>
  </si>
  <si>
    <t>Konseb  dasar pelayanan kebidanan komunitas</t>
  </si>
  <si>
    <t>Program KIA dan Kesehatan reproduksi</t>
  </si>
  <si>
    <t>Manajemen pelayan dikomunitas</t>
  </si>
  <si>
    <t>BK 22</t>
  </si>
  <si>
    <t>BK 23</t>
  </si>
  <si>
    <t>BK 24</t>
  </si>
  <si>
    <t>Konsep dasar pembelajaran klinik</t>
  </si>
  <si>
    <t>Metode  pembelajaran klinik</t>
  </si>
  <si>
    <t>BK 129</t>
  </si>
  <si>
    <t>BK 130</t>
  </si>
  <si>
    <t>Biologi reproduksi</t>
  </si>
  <si>
    <t>Genetika dan imunologi</t>
  </si>
  <si>
    <t>BK 56</t>
  </si>
  <si>
    <t>BK 57</t>
  </si>
  <si>
    <t>Perpektif Kb dan Kontrasepsi</t>
  </si>
  <si>
    <t>Metode kontrasepsi</t>
  </si>
  <si>
    <t>Manajemen pelayanan KB</t>
  </si>
  <si>
    <t>BK 25</t>
  </si>
  <si>
    <t>BK26</t>
  </si>
  <si>
    <t>BK 27</t>
  </si>
  <si>
    <t>Gangguan Infeksi</t>
  </si>
  <si>
    <t>BK31</t>
  </si>
  <si>
    <t>Gangguan Non Infeksi</t>
  </si>
  <si>
    <t>Bk32</t>
  </si>
  <si>
    <t>Konsep dasar ilmu gizi</t>
  </si>
  <si>
    <t>Gizi seimbang</t>
  </si>
  <si>
    <t>BK 75</t>
  </si>
  <si>
    <t>BK 76</t>
  </si>
  <si>
    <t>Pengambilan keputusan dan profesionalisme</t>
  </si>
  <si>
    <t>BK 36</t>
  </si>
  <si>
    <t>BK 37</t>
  </si>
  <si>
    <t>Konsep dasar kelompok rentan</t>
  </si>
  <si>
    <t>BK 38</t>
  </si>
  <si>
    <t>Asuhan dan kebutuhan kelompok rentan</t>
  </si>
  <si>
    <t>BK 39</t>
  </si>
  <si>
    <t>Konsep resiko dan interprofesional</t>
  </si>
  <si>
    <t>Komplikasi pada ibu</t>
  </si>
  <si>
    <t>Komplikasi pada janin</t>
  </si>
  <si>
    <t>BK 33</t>
  </si>
  <si>
    <t>BK 34</t>
  </si>
  <si>
    <t>BK 35</t>
  </si>
  <si>
    <t>Kegawatdaruratan maternal</t>
  </si>
  <si>
    <t>Kegawatdaruratan neonatal</t>
  </si>
  <si>
    <t>BK 40</t>
  </si>
  <si>
    <t>BK 41</t>
  </si>
  <si>
    <t>konsep dasar fisika kesehatan</t>
  </si>
  <si>
    <t>Aplikasi Fisika kesehatan dalam kebidanan</t>
  </si>
  <si>
    <t>BK 127</t>
  </si>
  <si>
    <t>BK 128</t>
  </si>
  <si>
    <t>Hakekat manusia</t>
  </si>
  <si>
    <t>Konsep Aqidah</t>
  </si>
  <si>
    <t>BK 84</t>
  </si>
  <si>
    <t>BK 85</t>
  </si>
  <si>
    <t>Ketahanan nasional dan wawasan nusantara</t>
  </si>
  <si>
    <t>Pendidikan budaya antikorupsi dan kesadaran wajib pajak</t>
  </si>
  <si>
    <t>BK 92</t>
  </si>
  <si>
    <t>Bk 93</t>
  </si>
  <si>
    <t>English for midwifery practice</t>
  </si>
  <si>
    <t>Reading and writing in midwifery practice</t>
  </si>
  <si>
    <t>BK 96</t>
  </si>
  <si>
    <t>BK 97</t>
  </si>
  <si>
    <t>Filosofi kebidanan</t>
  </si>
  <si>
    <t>Perkembangan kebidanan</t>
  </si>
  <si>
    <t>Bk 58</t>
  </si>
  <si>
    <t>BK 59</t>
  </si>
  <si>
    <t>Konsep dasar filsafat</t>
  </si>
  <si>
    <t>ilmu pengetahuan dan kebidanan</t>
  </si>
  <si>
    <t>BK 102</t>
  </si>
  <si>
    <t>BK103</t>
  </si>
  <si>
    <t>Hakekat ibadah</t>
  </si>
  <si>
    <t>Akhlaq dan muamalah</t>
  </si>
  <si>
    <t>BK 86</t>
  </si>
  <si>
    <t>BK 87</t>
  </si>
  <si>
    <t>Dakwah islam</t>
  </si>
  <si>
    <t>Gerakan muhammadiyah</t>
  </si>
  <si>
    <t>BK 88</t>
  </si>
  <si>
    <t>BK 89</t>
  </si>
  <si>
    <t>Konsep dasar etika dan hukum</t>
  </si>
  <si>
    <t>BK 73</t>
  </si>
  <si>
    <t>Isu etik kebidanan</t>
  </si>
  <si>
    <t>BK 74</t>
  </si>
  <si>
    <t>Konsep psikologi pada kesehatan reproduksi</t>
  </si>
  <si>
    <t>Kesehatan mental, maternal, dan perinatal</t>
  </si>
  <si>
    <t>BK 71</t>
  </si>
  <si>
    <t>Bk 72</t>
  </si>
  <si>
    <t>Islam dan IPTEKS</t>
  </si>
  <si>
    <t>BK112</t>
  </si>
  <si>
    <t>Islam dan Kebidanan</t>
  </si>
  <si>
    <t>BK113</t>
  </si>
  <si>
    <t>Konsep dasar komunikasi</t>
  </si>
  <si>
    <t>BK 64</t>
  </si>
  <si>
    <t>Prinsip dan tehnik komunikasi</t>
  </si>
  <si>
    <t>BK 65</t>
  </si>
  <si>
    <t>Komunikasi efektif</t>
  </si>
  <si>
    <t>Bk 66</t>
  </si>
  <si>
    <t>Konsep dan karakteristik jiwa kewirausahaan</t>
  </si>
  <si>
    <t>Kepemimpinan kewirausahaan dan strategi</t>
  </si>
  <si>
    <t>Proposal PKM</t>
  </si>
  <si>
    <t>BK121</t>
  </si>
  <si>
    <t>BK122</t>
  </si>
  <si>
    <t>BK123</t>
  </si>
  <si>
    <t>Konsep statistik</t>
  </si>
  <si>
    <t>BK 119</t>
  </si>
  <si>
    <t>Uji statistik</t>
  </si>
  <si>
    <t>BK 120</t>
  </si>
  <si>
    <t>Kekuasaan politik dalam kebijakan pelayanan kebidanan</t>
  </si>
  <si>
    <t>Pengembangn dan penguatan praktik profesional bidan</t>
  </si>
  <si>
    <t>BK 80</t>
  </si>
  <si>
    <t>BK 81</t>
  </si>
  <si>
    <t>Proposal</t>
  </si>
  <si>
    <t>Laporan</t>
  </si>
  <si>
    <t>Publikasi</t>
  </si>
  <si>
    <t>BK 124</t>
  </si>
  <si>
    <t>BK125</t>
  </si>
  <si>
    <t>BK126</t>
  </si>
  <si>
    <t>Filsafat dan ideologi</t>
  </si>
  <si>
    <t>Pentingnya pendidikan pancasila</t>
  </si>
  <si>
    <t>BK 90</t>
  </si>
  <si>
    <t>BK 91</t>
  </si>
  <si>
    <t xml:space="preserve">Penelitian kebidanan </t>
  </si>
  <si>
    <t>Metode Penelitian</t>
  </si>
  <si>
    <t>BK 117</t>
  </si>
  <si>
    <t>BK 118</t>
  </si>
  <si>
    <t>Structure</t>
  </si>
  <si>
    <t>Reading and listening</t>
  </si>
  <si>
    <t>BK 98</t>
  </si>
  <si>
    <t>BK 99</t>
  </si>
  <si>
    <t>Model dokumentasi</t>
  </si>
  <si>
    <t>Sistem informasi kesehatan</t>
  </si>
  <si>
    <t>BK44</t>
  </si>
  <si>
    <t>konsep dan sejarah bahasa Indonesia</t>
  </si>
  <si>
    <t>penggunaan bahasa</t>
  </si>
  <si>
    <t>BK 94</t>
  </si>
  <si>
    <t>BK 95</t>
  </si>
  <si>
    <t>BK 48</t>
  </si>
  <si>
    <t>Konsep dasar anatomi</t>
  </si>
  <si>
    <t>Anatomi sistem tubuh</t>
  </si>
  <si>
    <t>BK 49</t>
  </si>
  <si>
    <t>Konsep dasar fisiologi</t>
  </si>
  <si>
    <t>Anatomi fisiologi sistem tubuh</t>
  </si>
  <si>
    <t>BK 50</t>
  </si>
  <si>
    <t>BK 51</t>
  </si>
  <si>
    <t>Mikrobiologi dan parasitologi</t>
  </si>
  <si>
    <t>BK 52</t>
  </si>
  <si>
    <t>Pemeriksaan mikrobiologi</t>
  </si>
  <si>
    <t>BK 53</t>
  </si>
  <si>
    <t>Konsep sosiologi dan antropologi kesehatan</t>
  </si>
  <si>
    <t>pengaruh budaya dalam kehidupan manusia</t>
  </si>
  <si>
    <t>BK 100</t>
  </si>
  <si>
    <t>BK101</t>
  </si>
  <si>
    <t>konsep biokimia</t>
  </si>
  <si>
    <t>aplikasi biokimia dalam kebidanan</t>
  </si>
  <si>
    <t>BK 54</t>
  </si>
  <si>
    <t>BK 55</t>
  </si>
  <si>
    <t>Farmakodinamik dan farmako kinetik</t>
  </si>
  <si>
    <t>Jenis dan Pemberian obat</t>
  </si>
  <si>
    <t>BK106</t>
  </si>
  <si>
    <t>BK107</t>
  </si>
  <si>
    <t>Pembentukkan kepribadian  dan bekerja interdisipliner</t>
  </si>
  <si>
    <t>Pengembang pembangunan dan Problem solver</t>
  </si>
  <si>
    <t>Meluaskan wawasandan  pengalaman  bersinergi dengan masyarakat</t>
  </si>
  <si>
    <t>BK 114</t>
  </si>
  <si>
    <t>BK 115</t>
  </si>
  <si>
    <t>BK 116</t>
  </si>
  <si>
    <t>Konsep epidemiologi</t>
  </si>
  <si>
    <t>Penggunaan epidemiologi dalam pelayanan kebidanan</t>
  </si>
  <si>
    <t>BK108</t>
  </si>
  <si>
    <t>BK109</t>
  </si>
  <si>
    <t>Manajemen dan kepemimpinan</t>
  </si>
  <si>
    <t>Advokasi dan negosiasi</t>
  </si>
  <si>
    <t>Manajemen pelayanan</t>
  </si>
  <si>
    <t>BK 77</t>
  </si>
  <si>
    <t>BK 78</t>
  </si>
  <si>
    <t>BK 79</t>
  </si>
  <si>
    <t>Askeb Kehamilan</t>
  </si>
  <si>
    <t>Askeb Persalinan</t>
  </si>
  <si>
    <t>Askeb Nifas dan Menyusui</t>
  </si>
  <si>
    <t>Teknik Akupresure</t>
  </si>
  <si>
    <t>Pelayanan kebidanan dalam sistem kesehatan</t>
  </si>
  <si>
    <t>Ketrampilan Dasar Klinik Kebidanan</t>
  </si>
  <si>
    <t>Praktik Profesional Bidan</t>
  </si>
  <si>
    <t>Evidence Based Midwiferia</t>
  </si>
  <si>
    <t>Pelayanan Kebidanan Komunitas</t>
  </si>
  <si>
    <t>Pembelajaran Klinik</t>
  </si>
  <si>
    <t>Genetika dan Biologi Reproduksi</t>
  </si>
  <si>
    <t>Pelayanan Keluarga Berencana</t>
  </si>
  <si>
    <t>Asuhan Pada Kasus Kompleks</t>
  </si>
  <si>
    <t>Komplikasi Kehamilan, persalinan dan nifas</t>
  </si>
  <si>
    <t>Fisika kesehatan</t>
  </si>
  <si>
    <t>Kemanusiaan dan keimanan</t>
  </si>
  <si>
    <t>Kewarganegaraan</t>
  </si>
  <si>
    <t>Bahasa Inggris</t>
  </si>
  <si>
    <t>Konsep Kebidanan</t>
  </si>
  <si>
    <t>Filsafat Ilmu</t>
  </si>
  <si>
    <t>Psikologi Kebidanan</t>
  </si>
  <si>
    <t>Biostatistika</t>
  </si>
  <si>
    <t>Bahasa Indonesia</t>
  </si>
  <si>
    <t>Anatomi</t>
  </si>
  <si>
    <t>Fisiologi</t>
  </si>
  <si>
    <t>Mikrobiologi dan Parasitologi</t>
  </si>
  <si>
    <t>Biokimia</t>
  </si>
  <si>
    <t>Farmakologi Kebidanan</t>
  </si>
  <si>
    <t>Epidemiologi</t>
  </si>
  <si>
    <t>Masalah dan gangguan sistem reproduksi</t>
  </si>
  <si>
    <t xml:space="preserve">Anatomi </t>
  </si>
  <si>
    <t xml:space="preserve">Ketrampilan Dasar Klinik Kebidanan </t>
  </si>
  <si>
    <t xml:space="preserve">Pancasila </t>
  </si>
  <si>
    <t xml:space="preserve">Fisiologi </t>
  </si>
  <si>
    <t xml:space="preserve">Kemuhammadiyaan </t>
  </si>
  <si>
    <t>Psikologi  Kebidanan</t>
  </si>
  <si>
    <t>Islam dan IPTEKS Kebidanan</t>
  </si>
  <si>
    <t xml:space="preserve">Asuhan Kebidanan Persalinan </t>
  </si>
  <si>
    <t>Asuhan Kebidanan Nifas dan Menyusui</t>
  </si>
  <si>
    <t>Asuhan kesehatan reproduksi dan perimenopause</t>
  </si>
  <si>
    <t xml:space="preserve">Biostatistika </t>
  </si>
  <si>
    <t>Asuhan kegawatdaruratan maternal dan neonatal</t>
  </si>
  <si>
    <t>Pelayanan  Kebidanan Komunitas</t>
  </si>
  <si>
    <t>Gizi dalam kesehatan reproduksi</t>
  </si>
  <si>
    <t>Kebijakan dalam kebidanan</t>
  </si>
  <si>
    <t>SKRIPSI</t>
  </si>
  <si>
    <t>Promosi kesehatan</t>
  </si>
  <si>
    <t xml:space="preserve">Pembelajaran Klinik </t>
  </si>
  <si>
    <t>54 makul (100%)</t>
  </si>
  <si>
    <t xml:space="preserve"> Menginternalisasi nilai-nilai al islam dan kemuhammadiyaan </t>
  </si>
  <si>
    <t xml:space="preserve">Mampu memanfaatkan teknologi </t>
  </si>
  <si>
    <t>Penggerak Masyarakat (Community Leader)  dalam Pelayanan Kebidanan</t>
  </si>
  <si>
    <t>Pengambil Keputusan (Decesion Maker) dalam pelayanan kebidanan</t>
  </si>
  <si>
    <t>Komunikator (Communicator) dalam pelayanan kebidanan</t>
  </si>
  <si>
    <t xml:space="preserve"> Pengelola (Manager) dalam pelayanan kebidanan</t>
  </si>
  <si>
    <t>Social and Behavioral  Science</t>
  </si>
  <si>
    <t>Ibadah, akhlak dan muamalah</t>
  </si>
  <si>
    <t>Kemuhammadiyaan</t>
  </si>
  <si>
    <t>Kewirausahaan dan ekonomi kesehatan</t>
  </si>
  <si>
    <t>Akupresur</t>
  </si>
  <si>
    <t>Asuhan Kebidanan kehamilan</t>
  </si>
  <si>
    <t>Asuhan Kebidanan persalinan</t>
  </si>
  <si>
    <t xml:space="preserve">Asuhan Kebidanan Nifas dan menyusui </t>
  </si>
  <si>
    <t>Asuhan  Neonatus dan bayi</t>
  </si>
  <si>
    <t>Asuhan Balita dan Prasekolah</t>
  </si>
  <si>
    <t>Asuhan  kesehatan reproduksi dan perimenopause</t>
  </si>
  <si>
    <t>LANGKAH 6</t>
  </si>
  <si>
    <t>MENENTUKAN SKS MATA KULIAH</t>
  </si>
  <si>
    <t>perhitungan sks adalah</t>
  </si>
  <si>
    <t xml:space="preserve">(jumlah bobot mk / jml total bobot ) * sks yang diinginkan </t>
  </si>
  <si>
    <t>RUMUS= (JUMLAH KEDLMAN&amp;KELUASAN BK SETIAP MK/TOTAL)* TOTAL SKS YG DITAWARKAN</t>
  </si>
  <si>
    <t xml:space="preserve">MATA KULIAH </t>
  </si>
  <si>
    <t>BAHAN KAJIAN</t>
  </si>
  <si>
    <t>KEDALAMAN&amp;KELUASAN BK</t>
  </si>
  <si>
    <t>BOBOT</t>
  </si>
  <si>
    <t>PERHITUNGAN</t>
  </si>
  <si>
    <t>SKS SEMENTARA</t>
  </si>
  <si>
    <t>SKS DITETAPKAN</t>
  </si>
  <si>
    <t>Keunggulan</t>
  </si>
  <si>
    <t>Asuhan pranikah dan Pra konsepsi</t>
  </si>
  <si>
    <t>Asuhan kebidanan kehamilan</t>
  </si>
  <si>
    <t>5,1</t>
  </si>
  <si>
    <t>Asuhan kebidanan  persalinan</t>
  </si>
  <si>
    <t>Asuhan kebidanan nifas dan menyusui</t>
  </si>
  <si>
    <t>Asuhan kebidanan neonatus dan bayi</t>
  </si>
  <si>
    <t>3,2</t>
  </si>
  <si>
    <t>Asuhan   balita dan pra sekolah</t>
  </si>
  <si>
    <t>Pelayanan kebidanan komunitas</t>
  </si>
  <si>
    <t>4,1</t>
  </si>
  <si>
    <t>Pelayananan Keluarga berencana</t>
  </si>
  <si>
    <t>Asuhan Kesehatan reproduksi dan Perimenopause</t>
  </si>
  <si>
    <t>3,9</t>
  </si>
  <si>
    <t>Masalah dan gangguan pada sistem Reproduksi</t>
  </si>
  <si>
    <t>2,3</t>
  </si>
  <si>
    <t>Komplikasi kehamilan, persalinan, nifas, dan BBL</t>
  </si>
  <si>
    <t>Asuhan Kebidanan pada kasus kompleks</t>
  </si>
  <si>
    <t>2,8</t>
  </si>
  <si>
    <t>Asuhan Kebidanan pada perempuan dan anak dengan kondisi rentan</t>
  </si>
  <si>
    <t>Asuhan Kegawatdaruratan maternal dan neonatal</t>
  </si>
  <si>
    <t>2,7</t>
  </si>
  <si>
    <t>Praktik profesional bidan</t>
  </si>
  <si>
    <t>Praktik klinik kebidanan</t>
  </si>
  <si>
    <t>7,4</t>
  </si>
  <si>
    <t>1,9</t>
  </si>
  <si>
    <t xml:space="preserve">Biokimia </t>
  </si>
  <si>
    <t>Genetika dan Biologi reproduksi</t>
  </si>
  <si>
    <t>Konsep kebidanan</t>
  </si>
  <si>
    <t>3,7</t>
  </si>
  <si>
    <t>Evidence based midwifery</t>
  </si>
  <si>
    <t>Dokumentasi dan SIMKES</t>
  </si>
  <si>
    <t>BK 62</t>
  </si>
  <si>
    <t>BK 63</t>
  </si>
  <si>
    <t>Komunikasi efektif dalam praktik kebidanan</t>
  </si>
  <si>
    <t>BK 66</t>
  </si>
  <si>
    <t>Psikologi dalam praktik kebidaanan</t>
  </si>
  <si>
    <t xml:space="preserve">Etika dan Hukum Kesehatan </t>
  </si>
  <si>
    <t>Manajemen dan kepemimpinan dalam pelayanan kebidanan</t>
  </si>
  <si>
    <t>Pelayanan kebidanan dalam sistem pelayanan kesehatan</t>
  </si>
  <si>
    <t>Ibadah,  Akhlaq dan Muamalah</t>
  </si>
  <si>
    <t>BK 93</t>
  </si>
  <si>
    <t>Bahasa Inggris Terapan</t>
  </si>
  <si>
    <t>Sosiologi dan antropologi kesehatan</t>
  </si>
  <si>
    <t>Farmakologi  Kebidanan</t>
  </si>
  <si>
    <t>Metodologi Penelitian kebidanan</t>
  </si>
  <si>
    <t>5,6</t>
  </si>
  <si>
    <t xml:space="preserve">Fisika Kesehatan </t>
  </si>
  <si>
    <t xml:space="preserve">Bahasa inggris </t>
  </si>
  <si>
    <t>1</t>
  </si>
  <si>
    <t>2</t>
  </si>
  <si>
    <t>3</t>
  </si>
  <si>
    <t>4</t>
  </si>
  <si>
    <t>5</t>
  </si>
  <si>
    <t>6</t>
  </si>
  <si>
    <t>7</t>
  </si>
  <si>
    <t>8</t>
  </si>
  <si>
    <t>9</t>
  </si>
  <si>
    <t>10</t>
  </si>
  <si>
    <t>11</t>
  </si>
  <si>
    <t>12</t>
  </si>
  <si>
    <t>13</t>
  </si>
  <si>
    <t>14</t>
  </si>
  <si>
    <t>15</t>
  </si>
  <si>
    <t>Evaluasi</t>
  </si>
  <si>
    <t>9 dari 18</t>
  </si>
  <si>
    <t>terapi komplementer kebidanan</t>
  </si>
  <si>
    <t>TOTAL KEDALAMAN KELUASAN</t>
  </si>
  <si>
    <t>Bahasa inggris Terapan*</t>
  </si>
  <si>
    <t>sosiologi dan antropologi kesehatan *</t>
  </si>
  <si>
    <t>Kebijakan dalam kebidanan*</t>
  </si>
  <si>
    <r>
      <t xml:space="preserve">Pemberi asuhan kebidanan secara komprehensif yang mempunyai kemampuan mengaplikasikan dan memanfaatkan  IPTEKS terapi komplementer tehnik akupresur, menerapkan nilai-nilai islam pada ibu hamil, bersalin, nifas dan menyusui, neonatus, bayi, balita, Keluarga Berencana dan kesehatan reproduksi sesuai siklus kehidupan perempuan pada kondisi normal atau dengan penyulit secara profesional, serta mampu berdaptasi dalam berbagai situasi  </t>
    </r>
    <r>
      <rPr>
        <i/>
        <sz val="12"/>
        <color theme="1"/>
        <rFont val="Calibri"/>
        <family val="2"/>
        <scheme val="minor"/>
      </rPr>
      <t>(evidence based)</t>
    </r>
    <r>
      <rPr>
        <sz val="12"/>
        <color theme="1"/>
        <rFont val="Calibri"/>
        <family val="2"/>
        <scheme val="minor"/>
      </rPr>
      <t xml:space="preserve"> menggunakan manajemen kebidanan pada tatanan pelayanan kesehatan primer, sekunder dan tersier. </t>
    </r>
  </si>
  <si>
    <r>
      <t>Penggerak masyarakat</t>
    </r>
    <r>
      <rPr>
        <i/>
        <sz val="12"/>
        <color rgb="FF000000"/>
        <rFont val="Calibri"/>
        <family val="2"/>
        <scheme val="minor"/>
      </rPr>
      <t xml:space="preserve"> </t>
    </r>
    <r>
      <rPr>
        <sz val="12"/>
        <color rgb="FF000000"/>
        <rFont val="Calibri"/>
        <family val="2"/>
        <scheme val="minor"/>
      </rPr>
      <t>dalam bidang kesehatan ibu dan anak, dengan memanfaatkan IPTEKS dan menerapkan nilai-nilai islam melalui upaya promotif, preventif, pemberdayaan keluarga dan masyarakat, serta kerjasama lintas program dan lintas sektor, untuk meningkatkan derajat kesehatan ibu dan anak dengan memperhatikan potensi, sosial budaya dan sumber daya lokal yang tersedia (mampu beradaptasi dengan berbagai situasi).</t>
    </r>
  </si>
  <si>
    <r>
      <t>Pemberi/penyampai informasi dan advokasi dengan memanfaatkan IPTEKS  dan menerapkan nilai-nilai islam kepada masyarakat dan pengambil kebijakan dalam meningkatkan kesehatan ibu dan anak,  memberikan</t>
    </r>
    <r>
      <rPr>
        <b/>
        <sz val="12"/>
        <color rgb="FF000000"/>
        <rFont val="Calibri"/>
        <family val="2"/>
        <scheme val="minor"/>
      </rPr>
      <t xml:space="preserve"> </t>
    </r>
    <r>
      <rPr>
        <sz val="12"/>
        <color rgb="FF000000"/>
        <rFont val="Calibri"/>
        <family val="2"/>
        <scheme val="minor"/>
      </rPr>
      <t>pendidikan kesehatan yang terkait dengan Kesehatan Ibu dan Anak  kepada individu, keluarga, kelompok khusus dan masyarakat serta memiliki kemampuan preseptorship dan mentorship dengan memperhatikan potensi, sosial budaya dan sumber daya lokal yang tersedia (mampu beradaptasi dengan berbagai situasi).</t>
    </r>
  </si>
  <si>
    <r>
      <t>Penggerak Masyarakat (</t>
    </r>
    <r>
      <rPr>
        <i/>
        <sz val="12"/>
        <color rgb="FF000000"/>
        <rFont val="Calibri"/>
        <family val="2"/>
        <scheme val="minor"/>
      </rPr>
      <t>Community Leader</t>
    </r>
    <r>
      <rPr>
        <sz val="12"/>
        <color rgb="FF000000"/>
        <rFont val="Calibri"/>
        <family val="2"/>
        <scheme val="minor"/>
      </rPr>
      <t>)  dalam Pelayanan Kebidanan</t>
    </r>
  </si>
  <si>
    <r>
      <t>Pengambil Keputusan (</t>
    </r>
    <r>
      <rPr>
        <i/>
        <sz val="12"/>
        <color rgb="FF000000"/>
        <rFont val="Calibri"/>
        <family val="2"/>
        <scheme val="minor"/>
      </rPr>
      <t>Decesion Maker</t>
    </r>
    <r>
      <rPr>
        <sz val="12"/>
        <color rgb="FF000000"/>
        <rFont val="Calibri"/>
        <family val="2"/>
        <scheme val="minor"/>
      </rPr>
      <t>) dalam pelayanan kebidanan</t>
    </r>
  </si>
  <si>
    <r>
      <t>Komunikator (</t>
    </r>
    <r>
      <rPr>
        <i/>
        <sz val="12"/>
        <color rgb="FF000000"/>
        <rFont val="Calibri"/>
        <family val="2"/>
        <scheme val="minor"/>
      </rPr>
      <t>Communicator</t>
    </r>
    <r>
      <rPr>
        <sz val="12"/>
        <color rgb="FF000000"/>
        <rFont val="Calibri"/>
        <family val="2"/>
        <scheme val="minor"/>
      </rPr>
      <t>) dalam pelayanan kebidanan</t>
    </r>
  </si>
  <si>
    <r>
      <t xml:space="preserve"> Pengelola (</t>
    </r>
    <r>
      <rPr>
        <i/>
        <sz val="12"/>
        <color rgb="FF000000"/>
        <rFont val="Calibri"/>
        <family val="2"/>
        <scheme val="minor"/>
      </rPr>
      <t>Manager</t>
    </r>
    <r>
      <rPr>
        <sz val="12"/>
        <color rgb="FF000000"/>
        <rFont val="Calibri"/>
        <family val="2"/>
        <scheme val="minor"/>
      </rPr>
      <t>) dalam pelayanan kebidanan</t>
    </r>
  </si>
  <si>
    <t>SKS Semntra</t>
  </si>
  <si>
    <t xml:space="preserve">Keterangan </t>
  </si>
  <si>
    <t>SKS Akhir</t>
  </si>
  <si>
    <t>Semester</t>
  </si>
  <si>
    <t>Rekonstruksi RPS = Keunggulan 1 sks</t>
  </si>
  <si>
    <t>MK Utuh</t>
  </si>
  <si>
    <t>Total SKS</t>
  </si>
  <si>
    <t>Askeb  pranikah, prakonsepsi dan remaja</t>
  </si>
  <si>
    <t>Askeb neonatus dan bayi</t>
  </si>
  <si>
    <t>Askeb Balita dan prasekolah</t>
  </si>
  <si>
    <t>Promosi Kesehtan</t>
  </si>
  <si>
    <t>Praktik Profesi Bidan</t>
  </si>
  <si>
    <t>Praktik Klinik Kebidanan</t>
  </si>
  <si>
    <t>Ketrampilan dasar Praktik Klinik</t>
  </si>
  <si>
    <t>Genetika dan biologi reproduksi</t>
  </si>
  <si>
    <t>Pelayanan KB</t>
  </si>
  <si>
    <t>Gizi dalam Kespro</t>
  </si>
  <si>
    <t>askeb pada kasus kompleks</t>
  </si>
  <si>
    <t xml:space="preserve">Ask  pada perempuan dan anak dalam kondisi rentan </t>
  </si>
  <si>
    <t>Komplikasi kehamilan, persalinan , nifas dan BBL</t>
  </si>
  <si>
    <t>Etika profesi   dan hukum kesehatan</t>
  </si>
  <si>
    <t>Manajemen dan kepemimpinan  dalam pelayanan kebidanan</t>
  </si>
  <si>
    <t>Faramakologi kebidanan</t>
  </si>
  <si>
    <t>Bahasa indonesia</t>
  </si>
  <si>
    <t>Bahasa inggris terapan</t>
  </si>
  <si>
    <t>Metodologi Penelitian</t>
  </si>
  <si>
    <t>Pengkajian dan lingkup kasus kompleks</t>
  </si>
  <si>
    <t xml:space="preserve">MK 16 </t>
  </si>
  <si>
    <t>Rekonstruksi RPS = Keunggulan 1.5 sks</t>
  </si>
  <si>
    <t>Perilaku Kesehatan</t>
  </si>
  <si>
    <t>52 makul (100%)</t>
  </si>
  <si>
    <t>34  makul (69%)</t>
  </si>
  <si>
    <t>7 makul (13,5 %)</t>
  </si>
  <si>
    <t xml:space="preserve"> 4  makul (5,4 %)</t>
  </si>
  <si>
    <t>7  makul (12, 1 %)</t>
  </si>
  <si>
    <t>MK 54</t>
  </si>
  <si>
    <t>Visi Prodi</t>
  </si>
  <si>
    <t>Metodologi  Penelitian</t>
  </si>
  <si>
    <t>Sistem Informasi Kesehatan *</t>
  </si>
  <si>
    <t>SEEMSTER</t>
  </si>
  <si>
    <t>Akupresur dalam Kebidanan</t>
  </si>
  <si>
    <t xml:space="preserve">Genetika dan Biologi Reproduksi </t>
  </si>
  <si>
    <t xml:space="preserve">Evidence Based Midwifery </t>
  </si>
  <si>
    <t xml:space="preserve">Farmakologi Kebidanan </t>
  </si>
  <si>
    <t xml:space="preserve">Praktik Profesional Bidan  </t>
  </si>
  <si>
    <t>Asuhan Kebidanan Kehamilan</t>
  </si>
  <si>
    <t>Kemanusiaan dan Keimanan</t>
  </si>
  <si>
    <t>Ibadah, Akhlak dan Muamalah</t>
  </si>
  <si>
    <t>Askeb Pranikah/Prakonsepsi dan Remaja</t>
  </si>
  <si>
    <t xml:space="preserve">Kewirausahaan  dan Ekonomi Kesehatan </t>
  </si>
  <si>
    <t>Komunikasi Ffektif  dalam Praktik Kebidanan</t>
  </si>
  <si>
    <t>Asuhan Kesehatan Reproduksi dan Perimenopause</t>
  </si>
  <si>
    <t>Masalah dan Gangguan Sistem Reproduksi</t>
  </si>
  <si>
    <t>Asuhan Kebidanan  pada Kasus Kompleks</t>
  </si>
  <si>
    <t>Asuhan Kebidanan pada Perempuan dan  Anak  dengan Kondisi Rentan</t>
  </si>
  <si>
    <t>Komplikasi Kehamilan  Persalinan Nifas dan BBL</t>
  </si>
  <si>
    <t>Etika profesi  dan Hukum Kesehatan</t>
  </si>
  <si>
    <t>Gizi dalam Kesehatan Reproduksi</t>
  </si>
  <si>
    <t>Asuhan Kegawatdaruratan Maternal dan Neonatal</t>
  </si>
  <si>
    <t>Metodologi  Penelitian Kebidanan</t>
  </si>
  <si>
    <t>Manajemen dan  Kepemimpinan  dalam Pelayanan Kebidanan</t>
  </si>
  <si>
    <t>Pelayanan Kebidanan dalam Sistem Pelayanan Kesehatan</t>
  </si>
  <si>
    <t>Asuhan Kebdanan  Pranikah/Prakonsepsi dan Remaja</t>
  </si>
  <si>
    <t>Asuhan Kebidanan  Kehamilan</t>
  </si>
  <si>
    <t>Asuhan Kebidanan Persalinan</t>
  </si>
  <si>
    <t>Asuhan Kebidanan  Neonatus  dan Bayi</t>
  </si>
  <si>
    <t>Asuhan Kebidanan Balita dan Anak Prasekolah</t>
  </si>
  <si>
    <t>Asuhan Kebidanan  Neonatus dan Bayi</t>
  </si>
  <si>
    <t>Asuhan Kebidanan  Balita dan Anak Prasekolah</t>
  </si>
  <si>
    <t>Asuhan Kebidanan Kesehatan  Reproduksi dan Menopause</t>
  </si>
  <si>
    <t>Gizi Dalam Kesehatan Reproduksi</t>
  </si>
  <si>
    <t>Asuhan Pada Wanita  dan Anak Kondisi Rentan</t>
  </si>
  <si>
    <t>Asuhan Kegawatdaruratan Maternal Neonatal</t>
  </si>
  <si>
    <t>Fisika Kesehatan</t>
  </si>
  <si>
    <t>Etika Profesi dan Hukum Kesehatan</t>
  </si>
  <si>
    <t>Komunikasi Efekfif dalam Pelayanan Kebidanan</t>
  </si>
  <si>
    <t>Manajemen dan Kepemimpinan dalam Pelayanan Kebidanan</t>
  </si>
  <si>
    <t>Kemanusian dan Keimanan</t>
  </si>
  <si>
    <t>Kewirausahaan dan Ekonomi Kesehatan</t>
  </si>
  <si>
    <t>Bahasa Inggris Terapan*</t>
  </si>
  <si>
    <t>Sistem Informasi Kesehatan (SIMKES) *</t>
  </si>
  <si>
    <t>Sosiologi dan Antropologi Kesehatan *</t>
  </si>
  <si>
    <t>Kebijakan dalam Kebidanan*</t>
  </si>
  <si>
    <t>Promosi Kesehatan</t>
  </si>
  <si>
    <t>Terapi Komplementer Kebidanan</t>
  </si>
  <si>
    <r>
      <t xml:space="preserve">Menjadi Program Studi Pendidikan Profesi Bidan yang Unggul dan Inovatif dalam </t>
    </r>
    <r>
      <rPr>
        <b/>
        <sz val="12"/>
        <color indexed="8"/>
        <rFont val="Calibri"/>
        <family val="2"/>
        <scheme val="minor"/>
      </rPr>
      <t>Terapi Komplementer Akupresur</t>
    </r>
    <r>
      <rPr>
        <sz val="12"/>
        <color indexed="8"/>
        <rFont val="Calibri"/>
        <family val="2"/>
        <scheme val="minor"/>
      </rPr>
      <t xml:space="preserve"> berdasarkan Nilai-nilai Islam untuk Kesejahteraan Masyarakat</t>
    </r>
  </si>
  <si>
    <t>MATA KULIAH PENDUKUNG KEUNGGULAN PRODI  PENDIDIKAN PROFESI BIDAN (Terapi Komplementer Akupresur)</t>
  </si>
  <si>
    <t>T</t>
  </si>
  <si>
    <t>P</t>
  </si>
  <si>
    <t>16</t>
  </si>
  <si>
    <t>17</t>
  </si>
  <si>
    <t>18</t>
  </si>
  <si>
    <t>19</t>
  </si>
  <si>
    <t>20</t>
  </si>
  <si>
    <t>21</t>
  </si>
  <si>
    <t>22</t>
  </si>
  <si>
    <t>23</t>
  </si>
  <si>
    <t>24</t>
  </si>
  <si>
    <t>25</t>
  </si>
  <si>
    <t>26</t>
  </si>
  <si>
    <t>27</t>
  </si>
  <si>
    <t>28</t>
  </si>
  <si>
    <t>29</t>
  </si>
  <si>
    <t>30</t>
  </si>
  <si>
    <t>31</t>
  </si>
  <si>
    <t>32</t>
  </si>
  <si>
    <t>33</t>
  </si>
  <si>
    <t>34</t>
  </si>
  <si>
    <t>35</t>
  </si>
  <si>
    <t>36</t>
  </si>
  <si>
    <t>37</t>
  </si>
  <si>
    <t>SIFAT MK</t>
  </si>
  <si>
    <t>Kode MK</t>
  </si>
  <si>
    <t>Nama MK</t>
  </si>
  <si>
    <t>BDN19101</t>
  </si>
  <si>
    <t>BDN19209</t>
  </si>
  <si>
    <t>BDN19317</t>
  </si>
  <si>
    <t>BDN19424</t>
  </si>
  <si>
    <t>BDN19530</t>
  </si>
  <si>
    <t>BDN19637</t>
  </si>
  <si>
    <t>BDN19102</t>
  </si>
  <si>
    <t>BDN19210</t>
  </si>
  <si>
    <t>BDN19318</t>
  </si>
  <si>
    <t>BDN19425</t>
  </si>
  <si>
    <t>BDN19531</t>
  </si>
  <si>
    <t>BDN19638</t>
  </si>
  <si>
    <t>BDN19103</t>
  </si>
  <si>
    <t>BDN19211</t>
  </si>
  <si>
    <t>BDN19319</t>
  </si>
  <si>
    <t>BDN19426</t>
  </si>
  <si>
    <t>BDN19532</t>
  </si>
  <si>
    <t>BDN19639</t>
  </si>
  <si>
    <t>BDN19104</t>
  </si>
  <si>
    <t>BDN19212</t>
  </si>
  <si>
    <t>BDN19320</t>
  </si>
  <si>
    <t>BDN19427</t>
  </si>
  <si>
    <t>BDN19533</t>
  </si>
  <si>
    <t>BDN19640</t>
  </si>
  <si>
    <t>BDN19105</t>
  </si>
  <si>
    <t>BDN19213</t>
  </si>
  <si>
    <t>BDN19321</t>
  </si>
  <si>
    <t>BDN19428</t>
  </si>
  <si>
    <t>BDN19534</t>
  </si>
  <si>
    <t>BDN19641</t>
  </si>
  <si>
    <t>BDN19106</t>
  </si>
  <si>
    <t>BDN19214</t>
  </si>
  <si>
    <t>BDN19322</t>
  </si>
  <si>
    <t>BDN19429</t>
  </si>
  <si>
    <t>BDN19535</t>
  </si>
  <si>
    <t>BDN19107</t>
  </si>
  <si>
    <t>BDN19215</t>
  </si>
  <si>
    <t>BDN19323</t>
  </si>
  <si>
    <t>BDN19536</t>
  </si>
  <si>
    <t>BDN19642</t>
  </si>
  <si>
    <t>BDN19108</t>
  </si>
  <si>
    <t>BDN19216</t>
  </si>
  <si>
    <t>Kuliah Kerja Nyata</t>
  </si>
  <si>
    <t>BDN19754</t>
  </si>
  <si>
    <t>BDN19753</t>
  </si>
  <si>
    <t>BDN19752</t>
  </si>
  <si>
    <t>BDN19751</t>
  </si>
  <si>
    <t>BDN19750</t>
  </si>
  <si>
    <t>BDN19644</t>
  </si>
  <si>
    <t>BDN19643</t>
  </si>
  <si>
    <t>BDN19645</t>
  </si>
  <si>
    <t>BDN19746</t>
  </si>
  <si>
    <t>BDN19747</t>
  </si>
  <si>
    <t>BDN19748</t>
  </si>
  <si>
    <t>BDN19749</t>
  </si>
  <si>
    <t>BDN19855</t>
  </si>
  <si>
    <t>BDN19856</t>
  </si>
  <si>
    <t>Islam dan Ilmu Pengetahuan Teknologi  Kebidanan</t>
  </si>
  <si>
    <t>Askeb Pranikah / Prakonsepsi dan Remaja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</si>
</sst>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_(* \(#,##0\);_(* &quot;-&quot;??_);_(@_)"/>
    <numFmt numFmtId="165" formatCode="0.0"/>
  </numFmts>
  <fonts count="71" x14ac:knownFonts="1">
    <font>
      <sz val="11"/>
      <color theme="1"/>
      <name val="Calibri"/>
      <family val="2"/>
      <charset val="1"/>
      <scheme val="minor"/>
    </font>
    <font>
      <sz val="11"/>
      <color theme="1"/>
      <name val="Calibri"/>
      <family val="2"/>
      <scheme val="minor"/>
    </font>
    <font>
      <sz val="11"/>
      <color theme="1"/>
      <name val="Calibri"/>
      <family val="2"/>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2"/>
      <color indexed="8"/>
      <name val="Times New Roman"/>
      <family val="1"/>
    </font>
    <font>
      <b/>
      <sz val="14"/>
      <color indexed="8"/>
      <name val="Calibri"/>
      <family val="2"/>
    </font>
    <font>
      <sz val="12"/>
      <color rgb="FF000000"/>
      <name val="Times New Roman"/>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12"/>
      <name val="Times New Roman"/>
      <family val="1"/>
    </font>
    <font>
      <b/>
      <sz val="11"/>
      <color theme="1"/>
      <name val="Times New Roman"/>
      <family val="1"/>
    </font>
    <font>
      <b/>
      <sz val="11"/>
      <color theme="1"/>
      <name val="Calibri"/>
      <family val="2"/>
    </font>
    <font>
      <sz val="9"/>
      <color indexed="8"/>
      <name val="Times New Roman"/>
      <family val="1"/>
    </font>
    <font>
      <b/>
      <sz val="14"/>
      <color indexed="8"/>
      <name val="Times New Roman"/>
      <family val="1"/>
    </font>
    <font>
      <b/>
      <i/>
      <sz val="10"/>
      <color indexed="8"/>
      <name val="Times New Roman"/>
      <family val="1"/>
    </font>
    <font>
      <sz val="12"/>
      <color theme="0" tint="-4.9989318521683403E-2"/>
      <name val="Times New Roman"/>
      <family val="1"/>
    </font>
    <font>
      <sz val="10"/>
      <color theme="1"/>
      <name val="Arial"/>
      <family val="2"/>
    </font>
    <font>
      <sz val="10"/>
      <name val="Times New Roman"/>
      <family val="1"/>
    </font>
    <font>
      <sz val="10"/>
      <name val="Arial"/>
      <family val="2"/>
    </font>
    <font>
      <sz val="10"/>
      <color rgb="FFFF0000"/>
      <name val="Arial"/>
      <family val="2"/>
    </font>
    <font>
      <b/>
      <sz val="10"/>
      <color indexed="8"/>
      <name val="Times New Roman"/>
      <family val="1"/>
    </font>
    <font>
      <sz val="10"/>
      <color indexed="8"/>
      <name val="Times New Roman"/>
      <family val="1"/>
    </font>
    <font>
      <sz val="10"/>
      <color theme="1"/>
      <name val="Times New Roman"/>
      <family val="1"/>
    </font>
    <font>
      <sz val="12"/>
      <color indexed="8"/>
      <name val="Calibri"/>
      <family val="2"/>
    </font>
    <font>
      <sz val="10"/>
      <color theme="0"/>
      <name val="Calibri"/>
      <family val="2"/>
    </font>
    <font>
      <sz val="10"/>
      <color theme="1"/>
      <name val="Cambria"/>
      <family val="1"/>
      <scheme val="major"/>
    </font>
    <font>
      <sz val="12"/>
      <name val="Cambria"/>
      <family val="1"/>
      <scheme val="major"/>
    </font>
    <font>
      <sz val="11"/>
      <color theme="1"/>
      <name val="Cambria"/>
      <family val="1"/>
      <scheme val="major"/>
    </font>
    <font>
      <sz val="12"/>
      <color theme="1"/>
      <name val="Cambria"/>
      <family val="1"/>
      <scheme val="major"/>
    </font>
    <font>
      <sz val="12"/>
      <color theme="1"/>
      <name val="Arial"/>
      <family val="2"/>
    </font>
    <font>
      <sz val="12"/>
      <color theme="1"/>
      <name val="Calibri"/>
      <family val="2"/>
      <charset val="1"/>
      <scheme val="minor"/>
    </font>
    <font>
      <sz val="12"/>
      <name val="Arial"/>
      <family val="2"/>
    </font>
    <font>
      <sz val="10"/>
      <color theme="1"/>
      <name val="Calibri"/>
      <family val="2"/>
      <charset val="1"/>
      <scheme val="minor"/>
    </font>
    <font>
      <b/>
      <sz val="11"/>
      <color theme="1"/>
      <name val="Cambria"/>
      <family val="1"/>
      <scheme val="major"/>
    </font>
    <font>
      <b/>
      <sz val="14"/>
      <color theme="1"/>
      <name val="Cambria"/>
      <family val="1"/>
      <scheme val="major"/>
    </font>
    <font>
      <b/>
      <sz val="12"/>
      <color theme="1"/>
      <name val="Cambria"/>
      <family val="1"/>
      <scheme val="major"/>
    </font>
    <font>
      <sz val="14"/>
      <color theme="1"/>
      <name val="Cambria"/>
      <family val="1"/>
      <scheme val="major"/>
    </font>
    <font>
      <b/>
      <sz val="10"/>
      <color theme="1"/>
      <name val="Cambria"/>
      <family val="1"/>
      <scheme val="major"/>
    </font>
    <font>
      <sz val="14"/>
      <color theme="1"/>
      <name val="Calibri"/>
      <family val="2"/>
      <scheme val="minor"/>
    </font>
    <font>
      <b/>
      <sz val="14"/>
      <color indexed="8"/>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color theme="1"/>
      <name val="Calibri"/>
      <family val="2"/>
      <scheme val="minor"/>
    </font>
    <font>
      <i/>
      <sz val="12"/>
      <color theme="1"/>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2"/>
      <color indexed="9"/>
      <name val="Calibri"/>
      <family val="2"/>
      <scheme val="minor"/>
    </font>
    <font>
      <sz val="12"/>
      <name val="Calibri"/>
      <family val="2"/>
      <scheme val="minor"/>
    </font>
    <font>
      <b/>
      <sz val="12"/>
      <color theme="1"/>
      <name val="Calibri"/>
      <family val="2"/>
      <scheme val="minor"/>
    </font>
    <font>
      <b/>
      <sz val="12"/>
      <color rgb="FFFF0000"/>
      <name val="Calibri"/>
      <family val="2"/>
      <scheme val="minor"/>
    </font>
    <font>
      <sz val="12"/>
      <color indexed="8"/>
      <name val="Arial"/>
      <family val="2"/>
    </font>
    <font>
      <b/>
      <sz val="11"/>
      <color theme="1"/>
      <name val="Calibri"/>
      <family val="2"/>
      <charset val="1"/>
      <scheme val="minor"/>
    </font>
    <font>
      <sz val="12"/>
      <color theme="0"/>
      <name val="Calibri"/>
      <family val="2"/>
      <scheme val="minor"/>
    </font>
    <font>
      <b/>
      <sz val="12"/>
      <color theme="0"/>
      <name val="Calibri"/>
      <family val="2"/>
      <scheme val="minor"/>
    </font>
    <font>
      <b/>
      <sz val="20"/>
      <color indexed="8"/>
      <name val="Calibri"/>
      <family val="2"/>
      <scheme val="minor"/>
    </font>
  </fonts>
  <fills count="63">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6699"/>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5" tint="0.39997558519241921"/>
        <bgColor indexed="64"/>
      </patternFill>
    </fill>
    <fill>
      <patternFill patternType="solid">
        <fgColor indexed="27"/>
        <bgColor indexed="64"/>
      </patternFill>
    </fill>
    <fill>
      <patternFill patternType="solid">
        <fgColor theme="0" tint="-0.249977111117893"/>
        <bgColor indexed="64"/>
      </patternFill>
    </fill>
    <fill>
      <patternFill patternType="solid">
        <fgColor theme="9"/>
        <bgColor indexed="64"/>
      </patternFill>
    </fill>
    <fill>
      <patternFill patternType="solid">
        <fgColor rgb="FFFFFF99"/>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rgb="FFC00000"/>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rgb="FFBABE24"/>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CC00"/>
        <bgColor indexed="64"/>
      </patternFill>
    </fill>
    <fill>
      <patternFill patternType="solid">
        <fgColor rgb="FF0000CC"/>
        <bgColor indexed="64"/>
      </patternFill>
    </fill>
    <fill>
      <patternFill patternType="solid">
        <fgColor rgb="FFA2DCF0"/>
        <bgColor indexed="64"/>
      </patternFill>
    </fill>
    <fill>
      <patternFill patternType="solid">
        <fgColor rgb="FF7786F1"/>
        <bgColor indexed="64"/>
      </patternFill>
    </fill>
    <fill>
      <patternFill patternType="solid">
        <fgColor rgb="FFFF9966"/>
        <bgColor indexed="64"/>
      </patternFill>
    </fill>
    <fill>
      <patternFill patternType="solid">
        <fgColor rgb="FF6600FF"/>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theme="5" tint="0.59999389629810485"/>
        <bgColor indexed="64"/>
      </patternFill>
    </fill>
    <fill>
      <patternFill patternType="solid">
        <fgColor rgb="FFCBFEB2"/>
        <bgColor indexed="64"/>
      </patternFill>
    </fill>
    <fill>
      <patternFill patternType="solid">
        <fgColor rgb="FFFF66FF"/>
        <bgColor indexed="64"/>
      </patternFill>
    </fill>
    <fill>
      <patternFill patternType="solid">
        <fgColor rgb="FF660066"/>
        <bgColor indexed="64"/>
      </patternFill>
    </fill>
    <fill>
      <patternFill patternType="solid">
        <fgColor rgb="FFFF0066"/>
        <bgColor indexed="64"/>
      </patternFill>
    </fill>
    <fill>
      <patternFill patternType="solid">
        <fgColor rgb="FF008080"/>
        <bgColor indexed="64"/>
      </patternFill>
    </fill>
    <fill>
      <patternFill patternType="solid">
        <fgColor rgb="FF333300"/>
        <bgColor indexed="64"/>
      </patternFill>
    </fill>
    <fill>
      <patternFill patternType="solid">
        <fgColor rgb="FFB2B2B2"/>
        <bgColor indexed="64"/>
      </patternFill>
    </fill>
    <fill>
      <patternFill patternType="solid">
        <fgColor rgb="FF99FF33"/>
        <bgColor indexed="64"/>
      </patternFill>
    </fill>
    <fill>
      <patternFill patternType="solid">
        <fgColor rgb="FF008000"/>
        <bgColor indexed="64"/>
      </patternFill>
    </fill>
    <fill>
      <patternFill patternType="solid">
        <fgColor theme="8" tint="0.59999389629810485"/>
        <bgColor indexed="64"/>
      </patternFill>
    </fill>
    <fill>
      <patternFill patternType="solid">
        <fgColor rgb="FF59FC18"/>
        <bgColor indexed="64"/>
      </patternFill>
    </fill>
    <fill>
      <patternFill patternType="solid">
        <fgColor rgb="FFFFCC00"/>
        <bgColor indexed="64"/>
      </patternFill>
    </fill>
    <fill>
      <patternFill patternType="solid">
        <fgColor rgb="FF92CDDC"/>
        <bgColor indexed="64"/>
      </patternFill>
    </fill>
    <fill>
      <patternFill patternType="solid">
        <fgColor rgb="FF33CC3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CCCC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s>
  <cellStyleXfs count="4">
    <xf numFmtId="0" fontId="0" fillId="0" borderId="0"/>
    <xf numFmtId="43" fontId="14" fillId="0" borderId="0" applyFont="0" applyFill="0" applyBorder="0" applyAlignment="0" applyProtection="0"/>
    <xf numFmtId="0" fontId="7" fillId="0" borderId="0">
      <alignment vertical="center"/>
    </xf>
    <xf numFmtId="0" fontId="7" fillId="0" borderId="0">
      <alignment vertical="center"/>
    </xf>
  </cellStyleXfs>
  <cellXfs count="666">
    <xf numFmtId="0" fontId="0" fillId="0" borderId="0" xfId="0"/>
    <xf numFmtId="0" fontId="0" fillId="3" borderId="1" xfId="0" applyFill="1" applyBorder="1" applyAlignment="1">
      <alignment horizontal="center"/>
    </xf>
    <xf numFmtId="0" fontId="0" fillId="0" borderId="0" xfId="0"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5" fillId="0" borderId="1" xfId="0" applyFont="1" applyFill="1" applyBorder="1" applyAlignment="1">
      <alignment vertical="center" wrapText="1"/>
    </xf>
    <xf numFmtId="0" fontId="0" fillId="0" borderId="1" xfId="0" applyFill="1" applyBorder="1"/>
    <xf numFmtId="0" fontId="5" fillId="0" borderId="0" xfId="0" applyFont="1" applyFill="1" applyAlignment="1">
      <alignment wrapText="1"/>
    </xf>
    <xf numFmtId="0" fontId="4" fillId="0" borderId="0" xfId="0" applyFont="1" applyFill="1" applyAlignment="1">
      <alignment wrapText="1"/>
    </xf>
    <xf numFmtId="0" fontId="5" fillId="0" borderId="1" xfId="0" quotePrefix="1" applyFont="1" applyFill="1" applyBorder="1" applyAlignment="1">
      <alignment horizontal="center" vertical="center"/>
    </xf>
    <xf numFmtId="0" fontId="11" fillId="0" borderId="1" xfId="0"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1" xfId="0" applyFont="1" applyFill="1" applyBorder="1" applyAlignment="1"/>
    <xf numFmtId="0" fontId="4" fillId="0" borderId="0" xfId="0" applyFont="1" applyFill="1" applyAlignment="1"/>
    <xf numFmtId="0" fontId="4" fillId="0" borderId="0" xfId="0" applyFont="1" applyFill="1" applyAlignment="1">
      <alignment horizontal="left" wrapText="1"/>
    </xf>
    <xf numFmtId="0" fontId="4" fillId="0" borderId="0" xfId="0" applyFont="1" applyFill="1" applyBorder="1" applyAlignment="1">
      <alignment vertical="top"/>
    </xf>
    <xf numFmtId="0" fontId="0" fillId="0" borderId="1" xfId="0" applyBorder="1" applyAlignment="1">
      <alignment horizontal="center" vertical="center"/>
    </xf>
    <xf numFmtId="0" fontId="12" fillId="9" borderId="0" xfId="0" applyFont="1" applyFill="1" applyAlignment="1">
      <alignment horizontal="left" vertical="top"/>
    </xf>
    <xf numFmtId="0" fontId="13" fillId="0" borderId="1" xfId="0" applyFont="1" applyFill="1" applyBorder="1" applyAlignment="1">
      <alignment horizontal="center" vertical="center"/>
    </xf>
    <xf numFmtId="0" fontId="7" fillId="0" borderId="0" xfId="2" applyAlignment="1"/>
    <xf numFmtId="0" fontId="15" fillId="15" borderId="1" xfId="2" applyFont="1" applyFill="1" applyBorder="1" applyAlignment="1">
      <alignment horizontal="center" vertical="center" wrapText="1"/>
    </xf>
    <xf numFmtId="164" fontId="15" fillId="15" borderId="1" xfId="1" applyNumberFormat="1" applyFont="1" applyFill="1" applyBorder="1" applyAlignment="1">
      <alignment horizontal="center" vertical="center" wrapText="1"/>
    </xf>
    <xf numFmtId="0" fontId="7" fillId="0" borderId="0" xfId="2" applyFont="1" applyAlignment="1"/>
    <xf numFmtId="0" fontId="7" fillId="0" borderId="0" xfId="2" applyAlignment="1">
      <alignment wrapText="1"/>
    </xf>
    <xf numFmtId="0" fontId="7" fillId="9" borderId="0" xfId="2" applyFill="1" applyAlignment="1">
      <alignment wrapText="1"/>
    </xf>
    <xf numFmtId="0" fontId="0" fillId="0" borderId="0" xfId="0" applyAlignment="1"/>
    <xf numFmtId="0" fontId="15" fillId="0" borderId="3" xfId="2" applyFont="1" applyFill="1" applyBorder="1" applyAlignment="1">
      <alignment horizontal="center" vertical="center" wrapText="1"/>
    </xf>
    <xf numFmtId="0" fontId="7" fillId="15" borderId="1" xfId="2" applyFont="1" applyFill="1" applyBorder="1" applyAlignment="1">
      <alignment horizontal="center" vertical="center"/>
    </xf>
    <xf numFmtId="0" fontId="7" fillId="0" borderId="0" xfId="2" applyFont="1" applyAlignment="1">
      <alignment horizontal="center"/>
    </xf>
    <xf numFmtId="0" fontId="15" fillId="0" borderId="1" xfId="2" applyFont="1" applyBorder="1" applyAlignment="1">
      <alignment horizontal="center" vertical="center" wrapText="1"/>
    </xf>
    <xf numFmtId="0" fontId="7" fillId="0" borderId="1" xfId="2" applyBorder="1" applyAlignment="1">
      <alignment horizontal="center" vertical="center"/>
    </xf>
    <xf numFmtId="0" fontId="7" fillId="0" borderId="0" xfId="2" applyAlignment="1">
      <alignment horizontal="center" vertical="center"/>
    </xf>
    <xf numFmtId="164" fontId="7" fillId="0" borderId="0" xfId="1" applyNumberFormat="1" applyFont="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xf numFmtId="0" fontId="7" fillId="0" borderId="1" xfId="2" applyBorder="1" applyAlignment="1">
      <alignment horizontal="center" wrapText="1"/>
    </xf>
    <xf numFmtId="0" fontId="17" fillId="0" borderId="0" xfId="0" applyFont="1" applyFill="1" applyAlignment="1">
      <alignment horizontal="center" vertical="center"/>
    </xf>
    <xf numFmtId="0" fontId="18" fillId="4"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0" xfId="2" applyFont="1" applyFill="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2" applyBorder="1" applyAlignment="1"/>
    <xf numFmtId="0" fontId="7" fillId="0" borderId="0" xfId="2" applyBorder="1" applyAlignment="1">
      <alignment wrapText="1"/>
    </xf>
    <xf numFmtId="0" fontId="7" fillId="0" borderId="0" xfId="2" applyFill="1" applyBorder="1" applyAlignment="1">
      <alignment horizontal="center"/>
    </xf>
    <xf numFmtId="0" fontId="7" fillId="0" borderId="0" xfId="2" applyBorder="1" applyAlignment="1">
      <alignment horizontal="center" wrapText="1"/>
    </xf>
    <xf numFmtId="0" fontId="7" fillId="0" borderId="0" xfId="2" applyFont="1" applyBorder="1" applyAlignment="1"/>
    <xf numFmtId="0" fontId="7" fillId="9" borderId="0" xfId="2" applyFill="1" applyBorder="1" applyAlignment="1">
      <alignment wrapText="1"/>
    </xf>
    <xf numFmtId="0" fontId="16" fillId="3" borderId="8" xfId="0" applyFont="1" applyFill="1" applyBorder="1" applyAlignment="1">
      <alignment horizontal="center" vertical="center" wrapText="1"/>
    </xf>
    <xf numFmtId="0" fontId="16" fillId="13" borderId="8"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28" borderId="8" xfId="0" applyFont="1" applyFill="1" applyBorder="1" applyAlignment="1">
      <alignment horizontal="center" vertical="center" wrapText="1"/>
    </xf>
    <xf numFmtId="0" fontId="16" fillId="19" borderId="8"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16" fillId="17" borderId="8"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21" borderId="8"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6" fillId="30" borderId="8"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31" borderId="8" xfId="0" applyFont="1" applyFill="1" applyBorder="1" applyAlignment="1">
      <alignment horizontal="center" vertical="center" wrapText="1"/>
    </xf>
    <xf numFmtId="0" fontId="16" fillId="32" borderId="8" xfId="0" applyFont="1" applyFill="1" applyBorder="1" applyAlignment="1">
      <alignment horizontal="center" vertical="center" wrapText="1"/>
    </xf>
    <xf numFmtId="0" fontId="16" fillId="33"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9" borderId="8" xfId="0" applyFont="1" applyFill="1" applyBorder="1" applyAlignment="1">
      <alignment horizontal="center" vertical="center" wrapText="1"/>
    </xf>
    <xf numFmtId="0" fontId="16" fillId="22" borderId="8" xfId="0" applyFont="1" applyFill="1" applyBorder="1" applyAlignment="1">
      <alignment horizontal="center" vertical="center" wrapText="1"/>
    </xf>
    <xf numFmtId="0" fontId="16" fillId="34" borderId="8" xfId="0" applyFont="1" applyFill="1" applyBorder="1" applyAlignment="1">
      <alignment horizontal="center" vertical="center" wrapText="1"/>
    </xf>
    <xf numFmtId="0" fontId="16" fillId="16" borderId="8" xfId="0" applyFont="1" applyFill="1" applyBorder="1" applyAlignment="1">
      <alignment horizontal="center" vertical="center" wrapText="1"/>
    </xf>
    <xf numFmtId="0" fontId="16" fillId="35" borderId="8" xfId="0" applyFont="1" applyFill="1" applyBorder="1" applyAlignment="1">
      <alignment horizontal="center" vertical="center" wrapText="1"/>
    </xf>
    <xf numFmtId="0" fontId="12" fillId="0" borderId="1" xfId="0" applyFont="1" applyFill="1" applyBorder="1" applyAlignment="1">
      <alignment horizontal="center" vertical="center"/>
    </xf>
    <xf numFmtId="0" fontId="4" fillId="0" borderId="0" xfId="0" applyFont="1" applyFill="1" applyAlignment="1">
      <alignment horizontal="center" vertical="center"/>
    </xf>
    <xf numFmtId="0" fontId="8" fillId="0" borderId="1" xfId="0" applyFont="1" applyFill="1" applyBorder="1" applyAlignment="1">
      <alignment horizontal="left" vertical="center" wrapText="1"/>
    </xf>
    <xf numFmtId="0" fontId="7" fillId="0" borderId="1" xfId="2" applyFont="1" applyBorder="1" applyAlignment="1">
      <alignment horizontal="center"/>
    </xf>
    <xf numFmtId="0" fontId="16" fillId="0" borderId="1" xfId="2" applyFont="1" applyFill="1" applyBorder="1" applyAlignment="1">
      <alignment horizontal="center" vertical="center"/>
    </xf>
    <xf numFmtId="0" fontId="4" fillId="0" borderId="1" xfId="3" applyFont="1" applyFill="1" applyBorder="1" applyAlignment="1">
      <alignment horizontal="center" vertical="center" wrapText="1"/>
    </xf>
    <xf numFmtId="0" fontId="5" fillId="0" borderId="1" xfId="0" applyFont="1" applyFill="1" applyBorder="1" applyAlignment="1">
      <alignment horizontal="center" vertical="top" wrapText="1"/>
    </xf>
    <xf numFmtId="0" fontId="23" fillId="9" borderId="1" xfId="0" applyFont="1" applyFill="1" applyBorder="1" applyAlignment="1">
      <alignment horizontal="left" vertical="top" wrapText="1"/>
    </xf>
    <xf numFmtId="0" fontId="15" fillId="0" borderId="1" xfId="2" applyFont="1" applyBorder="1" applyAlignment="1">
      <alignment horizontal="center" vertical="center"/>
    </xf>
    <xf numFmtId="0" fontId="3" fillId="0" borderId="1" xfId="0" applyFont="1" applyBorder="1" applyAlignment="1">
      <alignment horizontal="center" vertical="center"/>
    </xf>
    <xf numFmtId="0" fontId="3" fillId="6" borderId="1" xfId="0" applyFont="1" applyFill="1" applyBorder="1" applyAlignment="1">
      <alignment horizontal="center"/>
    </xf>
    <xf numFmtId="164" fontId="15" fillId="0" borderId="1" xfId="1" applyNumberFormat="1" applyFont="1" applyBorder="1" applyAlignment="1">
      <alignment vertical="center" wrapText="1"/>
    </xf>
    <xf numFmtId="0" fontId="6" fillId="0" borderId="3" xfId="2" applyFont="1" applyFill="1" applyBorder="1" applyAlignment="1">
      <alignment horizontal="center" vertical="center"/>
    </xf>
    <xf numFmtId="164" fontId="15" fillId="3" borderId="3" xfId="1" applyNumberFormat="1" applyFont="1" applyFill="1" applyBorder="1" applyAlignment="1">
      <alignment horizontal="center" vertical="center"/>
    </xf>
    <xf numFmtId="0" fontId="15" fillId="3" borderId="3" xfId="2" applyFont="1" applyFill="1" applyBorder="1" applyAlignment="1">
      <alignment horizontal="center" vertical="center"/>
    </xf>
    <xf numFmtId="0" fontId="0" fillId="36" borderId="1" xfId="0" applyFill="1" applyBorder="1" applyAlignment="1">
      <alignment horizontal="center"/>
    </xf>
    <xf numFmtId="164" fontId="25" fillId="4" borderId="1" xfId="1" applyNumberFormat="1" applyFont="1" applyFill="1" applyBorder="1" applyAlignment="1">
      <alignment horizontal="center" vertical="center"/>
    </xf>
    <xf numFmtId="164" fontId="15" fillId="39" borderId="1" xfId="1" applyNumberFormat="1" applyFont="1" applyFill="1" applyBorder="1" applyAlignment="1">
      <alignment horizontal="center" vertical="center"/>
    </xf>
    <xf numFmtId="0" fontId="5" fillId="0" borderId="1" xfId="3" applyFont="1" applyFill="1" applyBorder="1" applyAlignment="1">
      <alignment horizontal="center" vertical="center" wrapText="1"/>
    </xf>
    <xf numFmtId="0" fontId="4" fillId="0" borderId="0" xfId="3" applyFont="1" applyFill="1" applyAlignment="1">
      <alignment horizontal="center"/>
    </xf>
    <xf numFmtId="0" fontId="4" fillId="0" borderId="0" xfId="3" applyFont="1" applyFill="1" applyAlignment="1">
      <alignment horizontal="center" vertical="center" wrapText="1"/>
    </xf>
    <xf numFmtId="0" fontId="4" fillId="0" borderId="0" xfId="3" applyFont="1" applyFill="1" applyBorder="1" applyAlignment="1">
      <alignment horizontal="center"/>
    </xf>
    <xf numFmtId="0" fontId="4" fillId="0" borderId="0" xfId="3" applyFont="1" applyFill="1" applyAlignment="1">
      <alignment horizontal="center" vertical="center"/>
    </xf>
    <xf numFmtId="0" fontId="7" fillId="3" borderId="1" xfId="2" applyFill="1" applyBorder="1" applyAlignment="1">
      <alignment horizontal="center" wrapText="1"/>
    </xf>
    <xf numFmtId="0" fontId="4" fillId="0" borderId="0" xfId="3" applyFont="1" applyFill="1" applyAlignment="1">
      <alignment horizontal="left" vertical="center" wrapText="1"/>
    </xf>
    <xf numFmtId="0" fontId="13" fillId="0" borderId="1" xfId="0" applyFont="1" applyFill="1" applyBorder="1" applyAlignment="1">
      <alignment vertical="center" wrapText="1"/>
    </xf>
    <xf numFmtId="0" fontId="26" fillId="0" borderId="0" xfId="3" applyFont="1" applyFill="1" applyAlignment="1">
      <alignment horizontal="center"/>
    </xf>
    <xf numFmtId="1" fontId="26" fillId="0" borderId="1" xfId="3" applyNumberFormat="1" applyFont="1" applyFill="1" applyBorder="1" applyAlignment="1">
      <alignment horizontal="center" vertical="center" wrapText="1"/>
    </xf>
    <xf numFmtId="0" fontId="26" fillId="0" borderId="1" xfId="3"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9" borderId="1" xfId="0" quotePrefix="1" applyFont="1" applyFill="1" applyBorder="1" applyAlignment="1">
      <alignment horizontal="center" vertical="center" wrapText="1"/>
    </xf>
    <xf numFmtId="0" fontId="13" fillId="0" borderId="1" xfId="0" applyFont="1" applyFill="1" applyBorder="1" applyAlignment="1">
      <alignment horizontal="left" wrapText="1"/>
    </xf>
    <xf numFmtId="0" fontId="27" fillId="41" borderId="1" xfId="0" applyFont="1" applyFill="1" applyBorder="1" applyAlignment="1">
      <alignment horizontal="center" vertical="center" wrapText="1"/>
    </xf>
    <xf numFmtId="0" fontId="27" fillId="42" borderId="1" xfId="0" applyFont="1" applyFill="1" applyBorder="1" applyAlignment="1">
      <alignment horizontal="center" vertical="center" wrapText="1"/>
    </xf>
    <xf numFmtId="0" fontId="27" fillId="43" borderId="1" xfId="0" applyFont="1" applyFill="1" applyBorder="1" applyAlignment="1">
      <alignment horizontal="center" vertical="center" wrapText="1"/>
    </xf>
    <xf numFmtId="0" fontId="27" fillId="44" borderId="1" xfId="0" applyFont="1" applyFill="1" applyBorder="1" applyAlignment="1">
      <alignment horizontal="center" vertical="center" wrapText="1"/>
    </xf>
    <xf numFmtId="0" fontId="13" fillId="0" borderId="0" xfId="0" applyFont="1" applyAlignment="1">
      <alignment horizontal="center" vertical="center"/>
    </xf>
    <xf numFmtId="0" fontId="28" fillId="41" borderId="1" xfId="0" applyFont="1" applyFill="1" applyBorder="1" applyAlignment="1">
      <alignment horizontal="center" vertical="center" wrapText="1"/>
    </xf>
    <xf numFmtId="0" fontId="28" fillId="42" borderId="1" xfId="0" applyFont="1" applyFill="1" applyBorder="1" applyAlignment="1">
      <alignment horizontal="center" vertical="center" wrapText="1"/>
    </xf>
    <xf numFmtId="0" fontId="28" fillId="43" borderId="1" xfId="0" applyFont="1" applyFill="1" applyBorder="1" applyAlignment="1">
      <alignment horizontal="center" vertical="center" wrapText="1"/>
    </xf>
    <xf numFmtId="0" fontId="28" fillId="44" borderId="1" xfId="0" applyFont="1" applyFill="1" applyBorder="1" applyAlignment="1">
      <alignment horizontal="center" vertical="center" wrapText="1"/>
    </xf>
    <xf numFmtId="0" fontId="5" fillId="41" borderId="1" xfId="0" quotePrefix="1" applyFont="1" applyFill="1" applyBorder="1" applyAlignment="1">
      <alignment horizontal="center" vertical="center" wrapText="1"/>
    </xf>
    <xf numFmtId="0" fontId="5" fillId="42" borderId="1" xfId="0" quotePrefix="1" applyFont="1" applyFill="1" applyBorder="1" applyAlignment="1">
      <alignment horizontal="center" vertical="center" wrapText="1"/>
    </xf>
    <xf numFmtId="0" fontId="5" fillId="43" borderId="1" xfId="0" quotePrefix="1" applyFont="1" applyFill="1" applyBorder="1" applyAlignment="1">
      <alignment horizontal="center" vertical="center" wrapText="1"/>
    </xf>
    <xf numFmtId="0" fontId="5" fillId="44" borderId="1" xfId="0" quotePrefix="1" applyFont="1" applyFill="1" applyBorder="1" applyAlignment="1">
      <alignment horizontal="center" vertical="center" wrapText="1"/>
    </xf>
    <xf numFmtId="0" fontId="13" fillId="0" borderId="1" xfId="0" applyFont="1" applyBorder="1" applyAlignment="1">
      <alignment horizontal="center" vertical="center"/>
    </xf>
    <xf numFmtId="0" fontId="13" fillId="41" borderId="1" xfId="0" applyFont="1" applyFill="1" applyBorder="1" applyAlignment="1">
      <alignment horizontal="center" vertical="center"/>
    </xf>
    <xf numFmtId="0" fontId="13" fillId="42" borderId="1" xfId="0" applyFont="1" applyFill="1" applyBorder="1" applyAlignment="1">
      <alignment horizontal="center" vertical="center"/>
    </xf>
    <xf numFmtId="0" fontId="13" fillId="43" borderId="1" xfId="0" applyFont="1" applyFill="1" applyBorder="1" applyAlignment="1">
      <alignment horizontal="center" vertical="center"/>
    </xf>
    <xf numFmtId="0" fontId="13" fillId="44" borderId="1" xfId="0" applyFont="1" applyFill="1" applyBorder="1" applyAlignment="1">
      <alignment horizontal="center" vertical="center"/>
    </xf>
    <xf numFmtId="0" fontId="13" fillId="0" borderId="0" xfId="0" applyFont="1" applyFill="1" applyAlignment="1">
      <alignment horizontal="center" vertical="center"/>
    </xf>
    <xf numFmtId="0" fontId="13" fillId="41" borderId="0" xfId="0" applyFont="1" applyFill="1" applyAlignment="1">
      <alignment horizontal="center" vertical="center"/>
    </xf>
    <xf numFmtId="0" fontId="13" fillId="42" borderId="0" xfId="0" applyFont="1" applyFill="1" applyAlignment="1">
      <alignment horizontal="center" vertical="center"/>
    </xf>
    <xf numFmtId="0" fontId="13" fillId="43" borderId="0" xfId="0" applyFont="1" applyFill="1" applyAlignment="1">
      <alignment horizontal="center" vertical="center"/>
    </xf>
    <xf numFmtId="0" fontId="13" fillId="44" borderId="0" xfId="0" applyFont="1" applyFill="1" applyAlignment="1">
      <alignment horizontal="center" vertical="center"/>
    </xf>
    <xf numFmtId="0" fontId="19" fillId="9" borderId="1" xfId="0" applyFont="1" applyFill="1" applyBorder="1" applyAlignment="1">
      <alignment horizontal="center" vertical="center" wrapText="1"/>
    </xf>
    <xf numFmtId="0" fontId="22" fillId="0" borderId="0" xfId="0" applyFont="1" applyFill="1" applyAlignment="1">
      <alignment horizontal="center" vertical="center"/>
    </xf>
    <xf numFmtId="0" fontId="19" fillId="9" borderId="1" xfId="0" applyFont="1" applyFill="1" applyBorder="1" applyAlignment="1">
      <alignment horizontal="center" vertical="center"/>
    </xf>
    <xf numFmtId="0" fontId="23" fillId="9" borderId="1" xfId="0" applyFont="1" applyFill="1" applyBorder="1" applyAlignment="1">
      <alignment horizontal="center" vertical="center"/>
    </xf>
    <xf numFmtId="0" fontId="19" fillId="9" borderId="1" xfId="0" quotePrefix="1" applyFont="1" applyFill="1" applyBorder="1" applyAlignment="1">
      <alignment horizontal="center" vertical="center" wrapText="1"/>
    </xf>
    <xf numFmtId="0" fontId="8" fillId="0" borderId="1" xfId="0" applyFont="1" applyFill="1" applyBorder="1" applyAlignment="1">
      <alignment horizontal="center" vertical="center"/>
    </xf>
    <xf numFmtId="0" fontId="19" fillId="9" borderId="1" xfId="0" applyFont="1" applyFill="1" applyBorder="1" applyAlignment="1">
      <alignment vertical="center" wrapText="1"/>
    </xf>
    <xf numFmtId="0" fontId="19"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9"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9"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Border="1" applyAlignment="1">
      <alignment horizontal="left" vertical="top" wrapText="1"/>
    </xf>
    <xf numFmtId="0" fontId="31" fillId="0" borderId="1" xfId="0" applyFont="1" applyFill="1" applyBorder="1" applyAlignment="1">
      <alignment horizontal="left" vertical="top" wrapText="1"/>
    </xf>
    <xf numFmtId="0" fontId="30" fillId="0" borderId="1" xfId="0" applyFont="1" applyBorder="1" applyAlignment="1">
      <alignment horizontal="left" wrapText="1"/>
    </xf>
    <xf numFmtId="0" fontId="31" fillId="0" borderId="7" xfId="0" applyFont="1" applyFill="1" applyBorder="1" applyAlignment="1">
      <alignment horizontal="left" vertical="top" wrapText="1"/>
    </xf>
    <xf numFmtId="0" fontId="30" fillId="0" borderId="13" xfId="0" applyFont="1" applyBorder="1" applyAlignment="1">
      <alignment horizontal="justify" vertical="top"/>
    </xf>
    <xf numFmtId="0" fontId="30" fillId="0" borderId="1" xfId="0" applyFont="1" applyBorder="1" applyAlignment="1">
      <alignment horizontal="left" vertical="top" wrapText="1"/>
    </xf>
    <xf numFmtId="0" fontId="34" fillId="0" borderId="1" xfId="0" applyFont="1" applyFill="1" applyBorder="1" applyAlignment="1">
      <alignment horizontal="center" vertical="top" wrapText="1"/>
    </xf>
    <xf numFmtId="0" fontId="30" fillId="0" borderId="12" xfId="0" applyFont="1" applyBorder="1" applyAlignment="1">
      <alignment horizontal="justify" vertical="top"/>
    </xf>
    <xf numFmtId="0" fontId="35" fillId="9" borderId="1" xfId="0" applyFont="1" applyFill="1" applyBorder="1" applyAlignment="1">
      <alignment horizontal="center" vertical="top" wrapText="1"/>
    </xf>
    <xf numFmtId="0" fontId="33" fillId="0" borderId="13" xfId="0" applyFont="1" applyBorder="1" applyAlignment="1">
      <alignment horizontal="justify" vertical="top"/>
    </xf>
    <xf numFmtId="0" fontId="33" fillId="0" borderId="14" xfId="0" applyFont="1" applyBorder="1" applyAlignment="1">
      <alignment horizontal="left" vertical="top" wrapText="1"/>
    </xf>
    <xf numFmtId="0" fontId="35" fillId="0" borderId="1" xfId="0" applyFont="1" applyFill="1" applyBorder="1" applyAlignment="1">
      <alignment horizontal="center" vertical="top" wrapText="1"/>
    </xf>
    <xf numFmtId="0" fontId="30" fillId="0" borderId="1" xfId="0" applyFont="1" applyBorder="1" applyAlignment="1">
      <alignment horizontal="justify" vertical="top"/>
    </xf>
    <xf numFmtId="0" fontId="32" fillId="0" borderId="1" xfId="0" applyFont="1" applyBorder="1" applyAlignment="1">
      <alignment horizontal="justify" vertical="top"/>
    </xf>
    <xf numFmtId="0" fontId="32" fillId="0" borderId="1" xfId="0" applyFont="1" applyBorder="1" applyAlignment="1">
      <alignment horizontal="left" vertical="top" wrapText="1"/>
    </xf>
    <xf numFmtId="0" fontId="33" fillId="0" borderId="1" xfId="0" applyFont="1" applyBorder="1" applyAlignment="1">
      <alignment horizontal="justify" vertical="top"/>
    </xf>
    <xf numFmtId="0" fontId="33" fillId="0" borderId="1" xfId="0" applyFont="1" applyBorder="1" applyAlignment="1">
      <alignment horizontal="justify"/>
    </xf>
    <xf numFmtId="0" fontId="32" fillId="0" borderId="1" xfId="0" applyFont="1" applyBorder="1" applyAlignment="1">
      <alignment horizontal="left" wrapText="1"/>
    </xf>
    <xf numFmtId="0" fontId="33" fillId="0" borderId="1" xfId="0" applyFont="1" applyBorder="1" applyAlignment="1">
      <alignment horizontal="left" wrapText="1"/>
    </xf>
    <xf numFmtId="0" fontId="19" fillId="9" borderId="1" xfId="0" quotePrefix="1" applyFont="1" applyFill="1" applyBorder="1" applyAlignment="1">
      <alignment horizontal="center" vertical="center" wrapText="1"/>
    </xf>
    <xf numFmtId="0" fontId="19" fillId="9" borderId="1" xfId="0" applyFont="1" applyFill="1" applyBorder="1" applyAlignment="1">
      <alignment horizontal="center" vertical="center" wrapText="1"/>
    </xf>
    <xf numFmtId="0" fontId="30" fillId="0" borderId="9" xfId="0" applyFont="1" applyBorder="1" applyAlignment="1">
      <alignment horizontal="justify"/>
    </xf>
    <xf numFmtId="0" fontId="30" fillId="0" borderId="15" xfId="0" applyFont="1" applyBorder="1" applyAlignment="1">
      <alignment horizontal="justify"/>
    </xf>
    <xf numFmtId="0" fontId="13" fillId="0" borderId="5" xfId="0" applyFont="1" applyBorder="1" applyAlignment="1">
      <alignment horizontal="center" vertical="center"/>
    </xf>
    <xf numFmtId="0" fontId="13" fillId="0" borderId="6" xfId="0" applyFont="1" applyFill="1" applyBorder="1" applyAlignment="1">
      <alignment vertical="top" wrapText="1"/>
    </xf>
    <xf numFmtId="0" fontId="13" fillId="41" borderId="6" xfId="0" applyFont="1" applyFill="1" applyBorder="1" applyAlignment="1">
      <alignment horizontal="center" vertical="center"/>
    </xf>
    <xf numFmtId="0" fontId="13" fillId="42" borderId="6" xfId="0" applyFont="1" applyFill="1" applyBorder="1" applyAlignment="1">
      <alignment horizontal="center" vertical="center"/>
    </xf>
    <xf numFmtId="0" fontId="13" fillId="43" borderId="6" xfId="0" applyFont="1" applyFill="1" applyBorder="1" applyAlignment="1">
      <alignment horizontal="center" vertical="center"/>
    </xf>
    <xf numFmtId="0" fontId="13" fillId="44" borderId="7" xfId="0" applyFont="1" applyFill="1" applyBorder="1" applyAlignment="1">
      <alignment horizontal="center" vertical="center"/>
    </xf>
    <xf numFmtId="0" fontId="13" fillId="0" borderId="3" xfId="0" applyFont="1" applyBorder="1" applyAlignment="1">
      <alignment horizontal="center" vertical="center"/>
    </xf>
    <xf numFmtId="0" fontId="13" fillId="41" borderId="3" xfId="0" applyFont="1" applyFill="1" applyBorder="1" applyAlignment="1">
      <alignment horizontal="center" vertical="center"/>
    </xf>
    <xf numFmtId="0" fontId="13" fillId="42" borderId="3" xfId="0" applyFont="1" applyFill="1" applyBorder="1" applyAlignment="1">
      <alignment horizontal="center" vertical="center"/>
    </xf>
    <xf numFmtId="0" fontId="13" fillId="43" borderId="3" xfId="0" applyFont="1" applyFill="1" applyBorder="1" applyAlignment="1">
      <alignment horizontal="center" vertical="center"/>
    </xf>
    <xf numFmtId="0" fontId="13" fillId="44" borderId="3" xfId="0" applyFont="1" applyFill="1" applyBorder="1" applyAlignment="1">
      <alignment horizontal="center" vertical="center"/>
    </xf>
    <xf numFmtId="0" fontId="30" fillId="0" borderId="1" xfId="0" applyFont="1" applyBorder="1" applyAlignment="1">
      <alignment horizontal="justify"/>
    </xf>
    <xf numFmtId="0" fontId="30" fillId="0" borderId="1" xfId="0" applyFont="1" applyBorder="1" applyAlignment="1">
      <alignment wrapText="1"/>
    </xf>
    <xf numFmtId="0" fontId="32" fillId="0" borderId="1" xfId="0" applyFont="1" applyBorder="1" applyAlignment="1">
      <alignment vertical="top" wrapText="1"/>
    </xf>
    <xf numFmtId="0" fontId="33" fillId="0" borderId="1" xfId="0" applyFont="1" applyBorder="1" applyAlignment="1">
      <alignment wrapText="1"/>
    </xf>
    <xf numFmtId="0" fontId="19" fillId="9" borderId="16" xfId="0" quotePrefix="1" applyFont="1" applyFill="1" applyBorder="1" applyAlignment="1">
      <alignment horizontal="center" vertical="center" wrapText="1"/>
    </xf>
    <xf numFmtId="0" fontId="0" fillId="0" borderId="0" xfId="0" applyFill="1" applyBorder="1"/>
    <xf numFmtId="0" fontId="19" fillId="9" borderId="1"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textRotation="90" wrapText="1"/>
    </xf>
    <xf numFmtId="0" fontId="29" fillId="0" borderId="1" xfId="0" quotePrefix="1" applyFont="1" applyFill="1" applyBorder="1" applyAlignment="1">
      <alignment horizontal="center" vertical="center" textRotation="90" wrapText="1"/>
    </xf>
    <xf numFmtId="0" fontId="8" fillId="0" borderId="1" xfId="0" applyFont="1" applyFill="1" applyBorder="1" applyAlignment="1">
      <alignment horizontal="center" vertical="center" textRotation="90" wrapText="1"/>
    </xf>
    <xf numFmtId="0" fontId="22" fillId="9" borderId="1" xfId="0" quotePrefix="1" applyFont="1" applyFill="1" applyBorder="1" applyAlignment="1">
      <alignment horizontal="center" vertical="center" wrapText="1"/>
    </xf>
    <xf numFmtId="0" fontId="16" fillId="48" borderId="8" xfId="0" applyFont="1" applyFill="1" applyBorder="1" applyAlignment="1">
      <alignment horizontal="center" vertical="center" wrapText="1"/>
    </xf>
    <xf numFmtId="0" fontId="16" fillId="49" borderId="8" xfId="0" applyFont="1" applyFill="1" applyBorder="1" applyAlignment="1">
      <alignment horizontal="center" vertical="center" wrapText="1"/>
    </xf>
    <xf numFmtId="0" fontId="16" fillId="51" borderId="8"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16" fillId="9" borderId="8" xfId="0" applyFont="1" applyFill="1" applyBorder="1" applyAlignment="1">
      <alignment horizontal="center" vertical="center" wrapText="1"/>
    </xf>
    <xf numFmtId="0" fontId="39" fillId="0" borderId="0" xfId="0" applyFont="1" applyFill="1" applyBorder="1" applyAlignment="1">
      <alignment horizontal="left" vertical="justify" textRotation="90"/>
    </xf>
    <xf numFmtId="0" fontId="13" fillId="0" borderId="1" xfId="0" applyFont="1" applyFill="1" applyBorder="1" applyAlignment="1">
      <alignment horizontal="left" vertical="justify" textRotation="90"/>
    </xf>
    <xf numFmtId="0" fontId="39" fillId="0" borderId="1" xfId="0" applyFont="1" applyBorder="1" applyAlignment="1">
      <alignment horizontal="left" vertical="top" textRotation="90"/>
    </xf>
    <xf numFmtId="0" fontId="13" fillId="0" borderId="1" xfId="0" applyFont="1" applyBorder="1" applyAlignment="1">
      <alignment horizontal="left" vertical="justify" textRotation="90"/>
    </xf>
    <xf numFmtId="0" fontId="39" fillId="0" borderId="1" xfId="0" applyFont="1" applyFill="1" applyBorder="1" applyAlignment="1">
      <alignment horizontal="left" vertical="justify" textRotation="90" wrapText="1"/>
    </xf>
    <xf numFmtId="0" fontId="36" fillId="0" borderId="1" xfId="0" applyFont="1" applyBorder="1" applyAlignment="1">
      <alignment horizontal="left" vertical="justify" textRotation="90"/>
    </xf>
    <xf numFmtId="0" fontId="39" fillId="0" borderId="1" xfId="0" applyFont="1" applyBorder="1" applyAlignment="1">
      <alignment horizontal="left" vertical="justify" textRotation="90"/>
    </xf>
    <xf numFmtId="0" fontId="13" fillId="0" borderId="1" xfId="0" applyFont="1" applyBorder="1" applyAlignment="1">
      <alignment horizontal="left" textRotation="90"/>
    </xf>
    <xf numFmtId="0" fontId="39" fillId="0" borderId="1" xfId="0" applyFont="1" applyBorder="1" applyAlignment="1">
      <alignment horizontal="left" vertical="center" textRotation="90"/>
    </xf>
    <xf numFmtId="0" fontId="41" fillId="0" borderId="1" xfId="0" applyFont="1" applyBorder="1" applyAlignment="1">
      <alignment textRotation="90"/>
    </xf>
    <xf numFmtId="0" fontId="39" fillId="0" borderId="1" xfId="0" applyFont="1" applyBorder="1" applyAlignment="1">
      <alignment textRotation="90"/>
    </xf>
    <xf numFmtId="0" fontId="13" fillId="0" borderId="4" xfId="0" applyFont="1" applyBorder="1" applyAlignment="1">
      <alignment horizontal="left" vertical="justify" textRotation="90"/>
    </xf>
    <xf numFmtId="0" fontId="42" fillId="0" borderId="1" xfId="0" applyFont="1" applyBorder="1" applyAlignment="1">
      <alignment horizontal="left" vertical="justify" textRotation="90"/>
    </xf>
    <xf numFmtId="0" fontId="13" fillId="0" borderId="3" xfId="0" applyFont="1" applyBorder="1" applyAlignment="1">
      <alignment horizontal="left" textRotation="90"/>
    </xf>
    <xf numFmtId="0" fontId="39" fillId="0" borderId="3" xfId="0" applyFont="1" applyBorder="1" applyAlignment="1">
      <alignment horizontal="left" vertical="center" textRotation="90"/>
    </xf>
    <xf numFmtId="0" fontId="13" fillId="0" borderId="1" xfId="0" applyFont="1" applyBorder="1" applyAlignment="1">
      <alignment horizontal="left" textRotation="89"/>
    </xf>
    <xf numFmtId="0" fontId="13" fillId="0" borderId="3" xfId="0" applyFont="1" applyBorder="1" applyAlignment="1">
      <alignment horizontal="justify" vertical="justify" textRotation="90"/>
    </xf>
    <xf numFmtId="0" fontId="13" fillId="0" borderId="1" xfId="0" applyFont="1" applyBorder="1" applyAlignment="1">
      <alignment horizontal="justify" vertical="justify" textRotation="90"/>
    </xf>
    <xf numFmtId="0" fontId="41" fillId="0" borderId="1" xfId="0" applyFont="1" applyBorder="1" applyAlignment="1">
      <alignment horizontal="justify" vertical="justify" textRotation="90"/>
    </xf>
    <xf numFmtId="0" fontId="39" fillId="0" borderId="1" xfId="0" applyFont="1" applyBorder="1" applyAlignment="1">
      <alignment horizontal="justify" vertical="justify" textRotation="90"/>
    </xf>
    <xf numFmtId="0" fontId="40" fillId="0" borderId="1" xfId="0" applyFont="1" applyBorder="1" applyAlignment="1">
      <alignment horizontal="left" vertical="justify" textRotation="90"/>
    </xf>
    <xf numFmtId="0" fontId="30" fillId="0" borderId="1" xfId="0" applyFont="1" applyBorder="1" applyAlignment="1">
      <alignment horizontal="left" vertical="justify" textRotation="90"/>
    </xf>
    <xf numFmtId="0" fontId="12" fillId="0" borderId="1" xfId="0" applyFont="1" applyBorder="1" applyAlignment="1">
      <alignment horizontal="left" vertical="justify" textRotation="90"/>
    </xf>
    <xf numFmtId="164" fontId="7" fillId="0" borderId="0" xfId="2" applyNumberFormat="1" applyBorder="1" applyAlignment="1">
      <alignment horizontal="center" wrapText="1"/>
    </xf>
    <xf numFmtId="0" fontId="30" fillId="55" borderId="1" xfId="0" applyFont="1" applyFill="1" applyBorder="1" applyAlignment="1">
      <alignment horizontal="justify" vertical="top"/>
    </xf>
    <xf numFmtId="0" fontId="30" fillId="55" borderId="1" xfId="0" applyFont="1" applyFill="1" applyBorder="1" applyAlignment="1">
      <alignment horizontal="justify" vertical="top" wrapText="1"/>
    </xf>
    <xf numFmtId="0" fontId="30" fillId="14" borderId="1" xfId="0" applyFont="1" applyFill="1" applyBorder="1" applyAlignment="1">
      <alignment horizontal="justify" vertical="top" wrapText="1"/>
    </xf>
    <xf numFmtId="0" fontId="30" fillId="36" borderId="1" xfId="0" applyFont="1" applyFill="1" applyBorder="1" applyAlignment="1">
      <alignment horizontal="justify" vertical="top"/>
    </xf>
    <xf numFmtId="0" fontId="30" fillId="36" borderId="1" xfId="0" applyFont="1" applyFill="1" applyBorder="1" applyAlignment="1">
      <alignment horizontal="justify" vertical="top" wrapText="1"/>
    </xf>
    <xf numFmtId="0" fontId="30" fillId="3" borderId="1" xfId="0" applyFont="1" applyFill="1" applyBorder="1" applyAlignment="1">
      <alignment horizontal="justify" vertical="top"/>
    </xf>
    <xf numFmtId="0" fontId="30" fillId="3" borderId="1" xfId="0" applyFont="1" applyFill="1" applyBorder="1" applyAlignment="1">
      <alignment horizontal="justify" vertical="top" wrapText="1"/>
    </xf>
    <xf numFmtId="0" fontId="4" fillId="0" borderId="1" xfId="3" applyFont="1" applyFill="1" applyBorder="1" applyAlignment="1">
      <alignment horizontal="center"/>
    </xf>
    <xf numFmtId="0" fontId="3" fillId="4" borderId="1" xfId="0" applyFont="1" applyFill="1" applyBorder="1" applyAlignment="1">
      <alignment horizontal="center"/>
    </xf>
    <xf numFmtId="0" fontId="0" fillId="0" borderId="18" xfId="0" applyFill="1" applyBorder="1"/>
    <xf numFmtId="0" fontId="31" fillId="0" borderId="1" xfId="0" applyFont="1" applyFill="1" applyBorder="1"/>
    <xf numFmtId="0" fontId="0" fillId="0" borderId="1" xfId="0" applyFill="1" applyBorder="1" applyAlignment="1">
      <alignment wrapText="1"/>
    </xf>
    <xf numFmtId="0" fontId="44" fillId="6" borderId="1" xfId="0" applyFont="1" applyFill="1" applyBorder="1" applyAlignment="1">
      <alignment horizontal="center"/>
    </xf>
    <xf numFmtId="0" fontId="11" fillId="0" borderId="1" xfId="0" applyFont="1" applyBorder="1" applyAlignment="1">
      <alignment horizontal="center" vertical="top" wrapText="1"/>
    </xf>
    <xf numFmtId="0" fontId="4" fillId="0" borderId="7" xfId="0" applyFont="1" applyFill="1" applyBorder="1" applyAlignment="1">
      <alignment horizontal="center" vertical="center"/>
    </xf>
    <xf numFmtId="0" fontId="30" fillId="0" borderId="1" xfId="0" applyFont="1" applyBorder="1" applyAlignment="1">
      <alignment horizontal="justify" vertical="center"/>
    </xf>
    <xf numFmtId="0" fontId="44" fillId="0" borderId="0" xfId="0" applyFont="1" applyFill="1" applyBorder="1"/>
    <xf numFmtId="0" fontId="43" fillId="0" borderId="0" xfId="0" applyFont="1" applyFill="1" applyBorder="1" applyAlignment="1">
      <alignment horizontal="center" vertical="center"/>
    </xf>
    <xf numFmtId="0" fontId="45" fillId="0" borderId="0" xfId="0" applyFont="1" applyFill="1" applyBorder="1" applyAlignment="1"/>
    <xf numFmtId="0" fontId="45" fillId="0" borderId="0" xfId="0" applyFont="1" applyFill="1" applyBorder="1" applyAlignment="1">
      <alignment horizontal="center"/>
    </xf>
    <xf numFmtId="0" fontId="43" fillId="0" borderId="0" xfId="0" applyFont="1" applyFill="1" applyBorder="1" applyAlignment="1">
      <alignment vertical="top" wrapText="1"/>
    </xf>
    <xf numFmtId="0" fontId="43" fillId="0" borderId="0" xfId="0" applyFont="1" applyFill="1" applyBorder="1" applyAlignment="1">
      <alignment horizontal="center" vertical="top" wrapText="1"/>
    </xf>
    <xf numFmtId="0" fontId="44" fillId="0" borderId="0" xfId="0" applyFont="1" applyFill="1" applyBorder="1" applyAlignment="1">
      <alignment horizontal="center"/>
    </xf>
    <xf numFmtId="0" fontId="16" fillId="3" borderId="0" xfId="2" applyFont="1" applyFill="1" applyAlignment="1"/>
    <xf numFmtId="0" fontId="46" fillId="3" borderId="1" xfId="0" applyFont="1" applyFill="1" applyBorder="1" applyAlignment="1"/>
    <xf numFmtId="0" fontId="30" fillId="6" borderId="1" xfId="0" applyFont="1" applyFill="1" applyBorder="1" applyAlignment="1">
      <alignment horizontal="center" vertical="center"/>
    </xf>
    <xf numFmtId="0" fontId="32" fillId="6" borderId="1" xfId="0" applyFont="1" applyFill="1" applyBorder="1" applyAlignment="1">
      <alignment horizontal="center"/>
    </xf>
    <xf numFmtId="0" fontId="30" fillId="6" borderId="1" xfId="0" applyFont="1" applyFill="1" applyBorder="1" applyAlignment="1">
      <alignment horizontal="center" vertical="top" wrapText="1"/>
    </xf>
    <xf numFmtId="0" fontId="46" fillId="6" borderId="1" xfId="0" applyFont="1" applyFill="1" applyBorder="1" applyAlignment="1">
      <alignment horizontal="center"/>
    </xf>
    <xf numFmtId="0" fontId="47" fillId="6" borderId="1" xfId="0" applyFont="1" applyFill="1" applyBorder="1" applyAlignment="1">
      <alignment horizontal="center"/>
    </xf>
    <xf numFmtId="0" fontId="46" fillId="36" borderId="5" xfId="0" applyFont="1" applyFill="1" applyBorder="1" applyAlignment="1"/>
    <xf numFmtId="0" fontId="46" fillId="36" borderId="7" xfId="0" applyFont="1" applyFill="1" applyBorder="1" applyAlignment="1"/>
    <xf numFmtId="0" fontId="39" fillId="0" borderId="1" xfId="0" applyFont="1" applyBorder="1" applyAlignment="1">
      <alignment horizontal="center"/>
    </xf>
    <xf numFmtId="0" fontId="48" fillId="0" borderId="0" xfId="0" applyFont="1"/>
    <xf numFmtId="0" fontId="49" fillId="0" borderId="0" xfId="0" applyFont="1"/>
    <xf numFmtId="0" fontId="42" fillId="0" borderId="0" xfId="0" applyFont="1"/>
    <xf numFmtId="0" fontId="50" fillId="0" borderId="0" xfId="0" applyFont="1"/>
    <xf numFmtId="0" fontId="42" fillId="0" borderId="0" xfId="0" applyFont="1" applyAlignment="1">
      <alignment horizontal="left" indent="5"/>
    </xf>
    <xf numFmtId="0" fontId="51" fillId="57" borderId="1" xfId="0" applyFont="1" applyFill="1" applyBorder="1" applyAlignment="1">
      <alignment horizontal="center" vertical="center"/>
    </xf>
    <xf numFmtId="0" fontId="51" fillId="57" borderId="1" xfId="0" applyFont="1" applyFill="1" applyBorder="1" applyAlignment="1">
      <alignment horizontal="center" vertical="center" wrapText="1"/>
    </xf>
    <xf numFmtId="0" fontId="39" fillId="0" borderId="0" xfId="0" applyFont="1" applyAlignment="1">
      <alignment vertical="center"/>
    </xf>
    <xf numFmtId="0" fontId="50" fillId="0" borderId="0" xfId="0" applyFont="1" applyAlignment="1">
      <alignment vertical="center"/>
    </xf>
    <xf numFmtId="0" fontId="39" fillId="0" borderId="1" xfId="0" applyFont="1" applyFill="1" applyBorder="1" applyAlignment="1">
      <alignment horizontal="center" vertical="center" wrapText="1"/>
    </xf>
    <xf numFmtId="0" fontId="17" fillId="0" borderId="1" xfId="0" applyFont="1" applyBorder="1" applyAlignment="1">
      <alignment horizontal="center"/>
    </xf>
    <xf numFmtId="0" fontId="39" fillId="0" borderId="0" xfId="0" applyFont="1"/>
    <xf numFmtId="0" fontId="51" fillId="0" borderId="1" xfId="0" applyFont="1" applyFill="1" applyBorder="1" applyAlignment="1">
      <alignment horizontal="left" vertical="center"/>
    </xf>
    <xf numFmtId="0" fontId="51" fillId="0" borderId="1" xfId="0" applyFont="1" applyFill="1" applyBorder="1" applyAlignment="1">
      <alignment horizontal="center" vertical="center" wrapText="1"/>
    </xf>
    <xf numFmtId="0" fontId="36" fillId="0" borderId="1" xfId="0" applyFont="1" applyBorder="1" applyAlignment="1">
      <alignment horizontal="center" vertical="top"/>
    </xf>
    <xf numFmtId="0" fontId="39" fillId="0" borderId="1" xfId="0" applyFont="1" applyBorder="1" applyAlignment="1">
      <alignment horizontal="center" vertical="top" wrapText="1"/>
    </xf>
    <xf numFmtId="0" fontId="39" fillId="0" borderId="1" xfId="0" applyFont="1" applyBorder="1" applyAlignment="1">
      <alignment horizontal="center" vertical="top"/>
    </xf>
    <xf numFmtId="0" fontId="36" fillId="0" borderId="1" xfId="0" applyFont="1" applyFill="1" applyBorder="1" applyAlignment="1">
      <alignment horizontal="left" vertical="top" wrapText="1"/>
    </xf>
    <xf numFmtId="0" fontId="36" fillId="0" borderId="1" xfId="0" applyFont="1" applyFill="1" applyBorder="1" applyAlignment="1">
      <alignment horizontal="left" vertical="center" wrapText="1"/>
    </xf>
    <xf numFmtId="0" fontId="39" fillId="0" borderId="1" xfId="0" applyFont="1" applyBorder="1" applyAlignment="1">
      <alignment horizontal="center" vertical="center"/>
    </xf>
    <xf numFmtId="0" fontId="36" fillId="0" borderId="1" xfId="0" applyFont="1" applyFill="1" applyBorder="1" applyAlignment="1">
      <alignment horizontal="left" vertical="center"/>
    </xf>
    <xf numFmtId="0" fontId="2" fillId="0" borderId="1" xfId="0" applyFont="1" applyBorder="1" applyAlignment="1">
      <alignment horizontal="center"/>
    </xf>
    <xf numFmtId="0" fontId="50" fillId="0" borderId="1" xfId="0" applyFont="1" applyBorder="1" applyAlignment="1">
      <alignment horizontal="center"/>
    </xf>
    <xf numFmtId="0" fontId="36" fillId="0" borderId="1" xfId="0" applyFont="1" applyBorder="1" applyAlignment="1">
      <alignment horizontal="left" vertical="center" wrapText="1"/>
    </xf>
    <xf numFmtId="0" fontId="52" fillId="0" borderId="1" xfId="0" applyFont="1" applyBorder="1" applyAlignment="1">
      <alignment horizontal="center"/>
    </xf>
    <xf numFmtId="0" fontId="39" fillId="0" borderId="1" xfId="0" applyFont="1" applyBorder="1" applyAlignment="1">
      <alignment horizontal="left" vertical="center"/>
    </xf>
    <xf numFmtId="0" fontId="36" fillId="0" borderId="1" xfId="0" applyFont="1" applyBorder="1" applyAlignment="1">
      <alignment horizontal="left" vertical="top" wrapText="1"/>
    </xf>
    <xf numFmtId="0" fontId="36" fillId="0" borderId="5" xfId="0" applyFont="1" applyBorder="1" applyAlignment="1">
      <alignment horizontal="left" vertical="top" wrapText="1"/>
    </xf>
    <xf numFmtId="0" fontId="39" fillId="0" borderId="6" xfId="0" applyFont="1" applyBorder="1" applyAlignment="1">
      <alignment horizontal="center" vertical="top"/>
    </xf>
    <xf numFmtId="0" fontId="50" fillId="0" borderId="6" xfId="0" applyFont="1" applyBorder="1" applyAlignment="1">
      <alignment horizontal="center"/>
    </xf>
    <xf numFmtId="0" fontId="17" fillId="0" borderId="6"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0" xfId="0" applyFont="1" applyAlignment="1">
      <alignment horizontal="center"/>
    </xf>
    <xf numFmtId="0" fontId="17" fillId="3" borderId="1" xfId="0" quotePrefix="1" applyFont="1" applyFill="1" applyBorder="1" applyAlignment="1">
      <alignment horizontal="center" vertical="center"/>
    </xf>
    <xf numFmtId="0" fontId="7" fillId="3" borderId="1" xfId="2" applyFont="1" applyFill="1" applyBorder="1" applyAlignment="1">
      <alignment horizontal="left" wrapText="1"/>
    </xf>
    <xf numFmtId="0" fontId="41" fillId="6" borderId="1" xfId="0" applyFont="1" applyFill="1" applyBorder="1" applyAlignment="1">
      <alignment horizontal="left" vertical="center"/>
    </xf>
    <xf numFmtId="0" fontId="1" fillId="6" borderId="1" xfId="0" applyFont="1" applyFill="1" applyBorder="1" applyAlignment="1">
      <alignment horizontal="center" vertical="center"/>
    </xf>
    <xf numFmtId="0" fontId="40" fillId="6" borderId="1" xfId="0" applyFont="1" applyFill="1" applyBorder="1" applyAlignment="1">
      <alignment horizontal="left"/>
    </xf>
    <xf numFmtId="0" fontId="42" fillId="6" borderId="1" xfId="0" applyFont="1" applyFill="1" applyBorder="1" applyAlignment="1">
      <alignment horizontal="left" vertical="top" wrapText="1"/>
    </xf>
    <xf numFmtId="0" fontId="41" fillId="6" borderId="1" xfId="0" applyFont="1" applyFill="1" applyBorder="1" applyAlignment="1">
      <alignment horizontal="left"/>
    </xf>
    <xf numFmtId="0" fontId="1" fillId="6" borderId="1" xfId="0" applyFont="1" applyFill="1" applyBorder="1" applyAlignment="1">
      <alignment horizontal="left"/>
    </xf>
    <xf numFmtId="0" fontId="7" fillId="0" borderId="1" xfId="2" applyBorder="1" applyAlignment="1"/>
    <xf numFmtId="0" fontId="0" fillId="9" borderId="1" xfId="0" applyFill="1" applyBorder="1"/>
    <xf numFmtId="0" fontId="54" fillId="7" borderId="0" xfId="0" applyFont="1" applyFill="1" applyBorder="1" applyAlignment="1">
      <alignment horizontal="left" vertical="top" wrapText="1"/>
    </xf>
    <xf numFmtId="0" fontId="55" fillId="0" borderId="0" xfId="0" applyFont="1" applyBorder="1" applyAlignment="1">
      <alignment horizontal="left" vertical="top" wrapText="1"/>
    </xf>
    <xf numFmtId="0" fontId="54" fillId="8" borderId="1" xfId="0" applyFont="1" applyFill="1" applyBorder="1" applyAlignment="1">
      <alignment horizontal="center" vertical="center" wrapText="1"/>
    </xf>
    <xf numFmtId="0" fontId="54" fillId="7" borderId="1" xfId="0" quotePrefix="1" applyFont="1" applyFill="1" applyBorder="1" applyAlignment="1">
      <alignment horizontal="center" vertical="center" wrapText="1"/>
    </xf>
    <xf numFmtId="0" fontId="55" fillId="7" borderId="0" xfId="0" applyFont="1" applyFill="1" applyBorder="1" applyAlignment="1">
      <alignment horizontal="left" vertical="top" wrapText="1"/>
    </xf>
    <xf numFmtId="0" fontId="56" fillId="7" borderId="1" xfId="0" applyFont="1" applyFill="1" applyBorder="1" applyAlignment="1">
      <alignment horizontal="center" vertical="top" wrapText="1"/>
    </xf>
    <xf numFmtId="0" fontId="57" fillId="0" borderId="1" xfId="0" applyFont="1" applyBorder="1" applyAlignment="1">
      <alignment horizontal="left" vertical="top" wrapText="1"/>
    </xf>
    <xf numFmtId="0" fontId="57" fillId="0" borderId="1" xfId="0" applyFont="1" applyBorder="1" applyAlignment="1">
      <alignment vertical="top" wrapText="1"/>
    </xf>
    <xf numFmtId="0" fontId="60" fillId="0" borderId="1" xfId="0" applyFont="1" applyBorder="1" applyAlignment="1">
      <alignment horizontal="justify"/>
    </xf>
    <xf numFmtId="0" fontId="57" fillId="0" borderId="1" xfId="0" applyFont="1" applyBorder="1" applyAlignment="1">
      <alignment horizontal="justify" vertical="top"/>
    </xf>
    <xf numFmtId="0" fontId="55" fillId="0" borderId="1" xfId="0" applyFont="1" applyBorder="1" applyAlignment="1">
      <alignment horizontal="center" vertical="top" wrapText="1"/>
    </xf>
    <xf numFmtId="0" fontId="57" fillId="0" borderId="1" xfId="0" applyFont="1" applyBorder="1" applyAlignment="1">
      <alignment wrapText="1"/>
    </xf>
    <xf numFmtId="0" fontId="55" fillId="0" borderId="0" xfId="0" applyFont="1" applyBorder="1" applyAlignment="1">
      <alignment horizontal="center" vertical="top" wrapText="1"/>
    </xf>
    <xf numFmtId="0" fontId="60" fillId="0" borderId="1" xfId="0" applyFont="1" applyBorder="1" applyAlignment="1">
      <alignment horizontal="left" vertical="top" wrapText="1"/>
    </xf>
    <xf numFmtId="0" fontId="60" fillId="0" borderId="1" xfId="0" applyFont="1" applyBorder="1" applyAlignment="1">
      <alignment horizontal="justify" vertical="top"/>
    </xf>
    <xf numFmtId="0" fontId="62" fillId="37" borderId="1" xfId="0" applyFont="1" applyFill="1" applyBorder="1" applyAlignment="1">
      <alignment horizontal="center" vertical="center" wrapText="1"/>
    </xf>
    <xf numFmtId="0" fontId="57" fillId="56" borderId="1" xfId="0" applyFont="1" applyFill="1" applyBorder="1" applyAlignment="1">
      <alignment horizontal="center" vertical="center" wrapText="1"/>
    </xf>
    <xf numFmtId="0" fontId="57" fillId="10" borderId="1" xfId="0" applyFont="1" applyFill="1" applyBorder="1" applyAlignment="1">
      <alignment horizontal="center" vertical="center"/>
    </xf>
    <xf numFmtId="0" fontId="57" fillId="38" borderId="1" xfId="0" applyFont="1" applyFill="1" applyBorder="1" applyAlignment="1">
      <alignment horizontal="center" vertical="center" wrapText="1"/>
    </xf>
    <xf numFmtId="0" fontId="57" fillId="6" borderId="1" xfId="0" applyFont="1" applyFill="1" applyBorder="1" applyAlignment="1">
      <alignment horizontal="center" vertical="center"/>
    </xf>
    <xf numFmtId="0" fontId="57" fillId="38" borderId="1" xfId="0" applyFont="1" applyFill="1" applyBorder="1" applyAlignment="1">
      <alignment horizontal="center" vertical="center"/>
    </xf>
    <xf numFmtId="0" fontId="57" fillId="10" borderId="1"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55" fillId="0" borderId="0" xfId="0" applyFont="1" applyAlignment="1">
      <alignment vertical="center" wrapText="1"/>
    </xf>
    <xf numFmtId="0" fontId="55" fillId="4" borderId="4" xfId="0" applyFont="1" applyFill="1" applyBorder="1" applyAlignment="1">
      <alignment horizontal="center" vertical="center" wrapText="1"/>
    </xf>
    <xf numFmtId="0" fontId="55" fillId="0" borderId="0" xfId="0" applyFont="1" applyAlignment="1">
      <alignment horizontal="center" vertical="center" wrapText="1"/>
    </xf>
    <xf numFmtId="0" fontId="55" fillId="0" borderId="0" xfId="0" applyFont="1" applyFill="1" applyAlignment="1">
      <alignment horizontal="center" vertical="center" wrapText="1"/>
    </xf>
    <xf numFmtId="0" fontId="55" fillId="4" borderId="0" xfId="0" applyFont="1" applyFill="1" applyBorder="1" applyAlignment="1">
      <alignment horizontal="center" vertical="center" wrapText="1"/>
    </xf>
    <xf numFmtId="0" fontId="63" fillId="7" borderId="0" xfId="0" applyFont="1" applyFill="1" applyAlignment="1">
      <alignment horizontal="center" vertical="center" wrapText="1"/>
    </xf>
    <xf numFmtId="0" fontId="63" fillId="4" borderId="0" xfId="0" applyFont="1" applyFill="1" applyAlignment="1">
      <alignment horizontal="center" vertical="center" wrapText="1"/>
    </xf>
    <xf numFmtId="0" fontId="63" fillId="4" borderId="0" xfId="0" applyFont="1" applyFill="1" applyBorder="1" applyAlignment="1">
      <alignment horizontal="center" vertical="center" wrapText="1"/>
    </xf>
    <xf numFmtId="0" fontId="63" fillId="7" borderId="0" xfId="0" applyFont="1" applyFill="1" applyAlignment="1">
      <alignment vertical="center" wrapText="1"/>
    </xf>
    <xf numFmtId="0" fontId="55" fillId="4" borderId="0" xfId="0" applyFont="1" applyFill="1" applyAlignment="1">
      <alignment horizontal="center" vertical="center" wrapText="1"/>
    </xf>
    <xf numFmtId="0" fontId="55" fillId="0" borderId="0" xfId="0" applyFont="1" applyFill="1" applyBorder="1" applyAlignment="1">
      <alignment horizontal="center" vertical="center" wrapText="1"/>
    </xf>
    <xf numFmtId="0" fontId="57" fillId="6" borderId="1" xfId="0" applyFont="1" applyFill="1" applyBorder="1" applyAlignment="1">
      <alignment horizontal="left" vertical="center"/>
    </xf>
    <xf numFmtId="0" fontId="55" fillId="0" borderId="1" xfId="0" applyFont="1" applyFill="1" applyBorder="1" applyAlignment="1">
      <alignment horizontal="center" vertical="center" wrapText="1"/>
    </xf>
    <xf numFmtId="0" fontId="63" fillId="0" borderId="0" xfId="0" applyFont="1" applyFill="1" applyBorder="1" applyAlignment="1">
      <alignment horizontal="center" vertical="center" wrapText="1"/>
    </xf>
    <xf numFmtId="2" fontId="55" fillId="0" borderId="0" xfId="0" applyNumberFormat="1" applyFont="1" applyAlignment="1">
      <alignment vertical="center" wrapText="1"/>
    </xf>
    <xf numFmtId="165" fontId="55" fillId="0" borderId="0" xfId="0" applyNumberFormat="1" applyFont="1" applyAlignment="1">
      <alignment vertical="center" wrapText="1"/>
    </xf>
    <xf numFmtId="0" fontId="54" fillId="0" borderId="1" xfId="0" applyFont="1" applyBorder="1" applyAlignment="1">
      <alignment horizontal="center" vertical="center" wrapText="1"/>
    </xf>
    <xf numFmtId="0" fontId="54" fillId="0" borderId="1" xfId="0" applyFont="1" applyBorder="1" applyAlignment="1">
      <alignment horizontal="left" vertical="center" wrapText="1"/>
    </xf>
    <xf numFmtId="0" fontId="55" fillId="0" borderId="1" xfId="0" applyFont="1" applyBorder="1" applyAlignment="1">
      <alignment horizontal="center" vertical="center" wrapText="1"/>
    </xf>
    <xf numFmtId="0" fontId="55" fillId="39" borderId="1" xfId="0" applyFont="1" applyFill="1" applyBorder="1" applyAlignment="1">
      <alignment vertical="center" wrapText="1"/>
    </xf>
    <xf numFmtId="0" fontId="55" fillId="39" borderId="1" xfId="0" applyFont="1" applyFill="1" applyBorder="1" applyAlignment="1">
      <alignment horizontal="center" vertical="center" wrapText="1"/>
    </xf>
    <xf numFmtId="0" fontId="55" fillId="39" borderId="1" xfId="0" applyFont="1" applyFill="1" applyBorder="1" applyAlignment="1">
      <alignment horizontal="left" vertical="center" wrapText="1"/>
    </xf>
    <xf numFmtId="0" fontId="55" fillId="3" borderId="1" xfId="0" applyFont="1" applyFill="1" applyBorder="1" applyAlignment="1">
      <alignment horizontal="center" vertical="center" wrapText="1"/>
    </xf>
    <xf numFmtId="0" fontId="55" fillId="0" borderId="1" xfId="0" applyFont="1" applyBorder="1" applyAlignment="1">
      <alignment vertical="center" wrapText="1"/>
    </xf>
    <xf numFmtId="0" fontId="55" fillId="0" borderId="0" xfId="0" applyFont="1" applyBorder="1" applyAlignment="1">
      <alignment horizontal="center" vertical="center" wrapText="1"/>
    </xf>
    <xf numFmtId="0" fontId="55" fillId="3" borderId="1" xfId="0" applyFont="1" applyFill="1" applyBorder="1" applyAlignment="1">
      <alignment vertical="center" wrapText="1"/>
    </xf>
    <xf numFmtId="0" fontId="55" fillId="36" borderId="1" xfId="0" applyFont="1" applyFill="1" applyBorder="1" applyAlignment="1">
      <alignment horizontal="center" vertical="center" wrapText="1"/>
    </xf>
    <xf numFmtId="0" fontId="55" fillId="36" borderId="1" xfId="0" applyFont="1" applyFill="1" applyBorder="1" applyAlignment="1">
      <alignment vertical="center" wrapText="1"/>
    </xf>
    <xf numFmtId="0" fontId="55" fillId="10" borderId="1" xfId="0" applyFont="1" applyFill="1" applyBorder="1" applyAlignment="1">
      <alignment horizontal="center" vertical="center" wrapText="1"/>
    </xf>
    <xf numFmtId="0" fontId="55" fillId="38" borderId="1"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55" fillId="40" borderId="1" xfId="0" applyFont="1" applyFill="1" applyBorder="1" applyAlignment="1">
      <alignment horizontal="center" vertical="center" wrapText="1"/>
    </xf>
    <xf numFmtId="0" fontId="54" fillId="0" borderId="1" xfId="0" applyFont="1" applyBorder="1" applyAlignment="1">
      <alignment vertical="center" wrapText="1"/>
    </xf>
    <xf numFmtId="0" fontId="56" fillId="0" borderId="1" xfId="0" applyFont="1" applyBorder="1" applyAlignment="1">
      <alignment horizontal="center" vertical="center" wrapText="1"/>
    </xf>
    <xf numFmtId="0" fontId="55" fillId="0" borderId="1" xfId="0" quotePrefix="1" applyFont="1" applyBorder="1" applyAlignment="1">
      <alignment horizontal="center" vertical="center" wrapText="1"/>
    </xf>
    <xf numFmtId="0" fontId="60" fillId="0" borderId="1" xfId="0" applyFont="1" applyFill="1" applyBorder="1" applyAlignment="1">
      <alignment horizontal="center" vertical="center" wrapText="1"/>
    </xf>
    <xf numFmtId="0" fontId="55" fillId="9" borderId="1" xfId="0" applyFont="1" applyFill="1" applyBorder="1" applyAlignment="1">
      <alignment vertical="center" wrapText="1"/>
    </xf>
    <xf numFmtId="0" fontId="57" fillId="29" borderId="1" xfId="0" applyFont="1" applyFill="1" applyBorder="1" applyAlignment="1">
      <alignment horizontal="center" vertical="center"/>
    </xf>
    <xf numFmtId="0" fontId="13" fillId="0" borderId="1" xfId="0" applyFont="1" applyBorder="1" applyAlignment="1">
      <alignment horizontal="left" textRotation="90" wrapText="1"/>
    </xf>
    <xf numFmtId="0" fontId="7" fillId="6" borderId="1" xfId="2" applyFill="1" applyBorder="1" applyAlignment="1">
      <alignment horizontal="center" wrapText="1"/>
    </xf>
    <xf numFmtId="0" fontId="16" fillId="59" borderId="0" xfId="0" applyFont="1" applyFill="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left" vertical="center" wrapText="1"/>
    </xf>
    <xf numFmtId="0" fontId="49" fillId="6" borderId="1" xfId="0" applyFont="1" applyFill="1" applyBorder="1" applyAlignment="1">
      <alignment horizontal="left"/>
    </xf>
    <xf numFmtId="0" fontId="67" fillId="6" borderId="1" xfId="0" applyFont="1" applyFill="1" applyBorder="1" applyAlignment="1">
      <alignment wrapText="1"/>
    </xf>
    <xf numFmtId="0" fontId="49" fillId="6" borderId="1" xfId="0" applyFont="1" applyFill="1" applyBorder="1" applyAlignment="1">
      <alignment horizontal="left" vertical="top" wrapText="1"/>
    </xf>
    <xf numFmtId="0" fontId="57" fillId="6" borderId="5" xfId="0" applyFont="1" applyFill="1" applyBorder="1" applyAlignment="1">
      <alignment horizontal="center" vertical="center"/>
    </xf>
    <xf numFmtId="0" fontId="57" fillId="3" borderId="1" xfId="0" applyFont="1" applyFill="1" applyBorder="1" applyAlignment="1">
      <alignment horizontal="left" vertical="center" wrapText="1"/>
    </xf>
    <xf numFmtId="0" fontId="57" fillId="56" borderId="1" xfId="0" applyFont="1" applyFill="1" applyBorder="1" applyAlignment="1">
      <alignment vertical="center" wrapText="1"/>
    </xf>
    <xf numFmtId="0" fontId="57" fillId="56" borderId="1" xfId="0" applyFont="1" applyFill="1" applyBorder="1" applyAlignment="1">
      <alignment horizontal="justify" vertical="center" wrapText="1"/>
    </xf>
    <xf numFmtId="0" fontId="57" fillId="38" borderId="1" xfId="0" applyFont="1" applyFill="1" applyBorder="1" applyAlignment="1">
      <alignment vertical="center" wrapText="1"/>
    </xf>
    <xf numFmtId="0" fontId="57" fillId="10" borderId="1" xfId="0" applyFont="1" applyFill="1" applyBorder="1" applyAlignment="1">
      <alignment horizontal="left" vertical="center" wrapText="1"/>
    </xf>
    <xf numFmtId="0" fontId="55" fillId="0" borderId="0" xfId="0" applyFont="1" applyAlignment="1">
      <alignment horizontal="left" vertical="center" wrapText="1"/>
    </xf>
    <xf numFmtId="0" fontId="57" fillId="10" borderId="1" xfId="0" applyFont="1" applyFill="1" applyBorder="1" applyAlignment="1">
      <alignment vertical="center" wrapText="1"/>
    </xf>
    <xf numFmtId="0" fontId="57" fillId="38" borderId="1" xfId="0" applyFont="1" applyFill="1" applyBorder="1" applyAlignment="1">
      <alignment horizontal="justify" vertical="center" wrapText="1"/>
    </xf>
    <xf numFmtId="0" fontId="57" fillId="6" borderId="1" xfId="0" applyFont="1" applyFill="1" applyBorder="1" applyAlignment="1">
      <alignment vertical="center"/>
    </xf>
    <xf numFmtId="0" fontId="57" fillId="29" borderId="1" xfId="0" applyFont="1" applyFill="1" applyBorder="1" applyAlignment="1">
      <alignment horizontal="left" vertical="center" wrapText="1"/>
    </xf>
    <xf numFmtId="0" fontId="57" fillId="38" borderId="1" xfId="0" applyFont="1" applyFill="1" applyBorder="1" applyAlignment="1">
      <alignment horizontal="left" vertical="center" wrapText="1"/>
    </xf>
    <xf numFmtId="0" fontId="56" fillId="7" borderId="1" xfId="0" applyFont="1" applyFill="1" applyBorder="1" applyAlignment="1">
      <alignment horizontal="left" vertical="center" wrapText="1"/>
    </xf>
    <xf numFmtId="0" fontId="57" fillId="6" borderId="1" xfId="0" applyFont="1" applyFill="1" applyBorder="1" applyAlignment="1">
      <alignment vertical="center" wrapText="1"/>
    </xf>
    <xf numFmtId="0" fontId="57" fillId="56" borderId="1" xfId="0" applyFont="1" applyFill="1" applyBorder="1" applyAlignment="1">
      <alignment horizontal="left" vertical="center" wrapText="1"/>
    </xf>
    <xf numFmtId="0" fontId="57" fillId="6" borderId="1" xfId="0" applyFont="1" applyFill="1" applyBorder="1" applyAlignment="1">
      <alignment horizontal="center" vertical="center" wrapText="1"/>
    </xf>
    <xf numFmtId="0" fontId="55" fillId="0" borderId="1" xfId="0" applyFont="1" applyBorder="1" applyAlignment="1">
      <alignment horizontal="left" vertical="center" wrapText="1"/>
    </xf>
    <xf numFmtId="0" fontId="63" fillId="38" borderId="1" xfId="0" applyFont="1" applyFill="1" applyBorder="1" applyAlignment="1">
      <alignment vertical="center" wrapText="1"/>
    </xf>
    <xf numFmtId="0" fontId="60" fillId="0" borderId="1"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7" fillId="0" borderId="1" xfId="0" applyFont="1" applyFill="1" applyBorder="1" applyAlignment="1">
      <alignment horizontal="left" vertical="center" wrapText="1"/>
    </xf>
    <xf numFmtId="16" fontId="60" fillId="0" borderId="1" xfId="0" applyNumberFormat="1" applyFont="1" applyFill="1" applyBorder="1" applyAlignment="1">
      <alignment horizontal="left" vertical="center" wrapText="1"/>
    </xf>
    <xf numFmtId="0" fontId="57"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64" fillId="6" borderId="1"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0" xfId="0" applyFont="1" applyFill="1" applyBorder="1" applyAlignment="1">
      <alignment vertical="center"/>
    </xf>
    <xf numFmtId="0" fontId="55" fillId="0" borderId="0" xfId="0" applyFont="1" applyBorder="1" applyAlignment="1">
      <alignment vertical="center" wrapText="1"/>
    </xf>
    <xf numFmtId="0" fontId="57" fillId="0" borderId="1" xfId="0" applyFont="1" applyBorder="1" applyAlignment="1">
      <alignment vertical="center"/>
    </xf>
    <xf numFmtId="0" fontId="57" fillId="2" borderId="1" xfId="0" applyFont="1" applyFill="1" applyBorder="1" applyAlignment="1">
      <alignment vertical="center" wrapText="1"/>
    </xf>
    <xf numFmtId="0" fontId="57" fillId="2" borderId="1" xfId="0" applyFont="1" applyFill="1" applyBorder="1" applyAlignment="1">
      <alignment horizontal="center" vertical="center"/>
    </xf>
    <xf numFmtId="0" fontId="57" fillId="60" borderId="1" xfId="0" applyFont="1" applyFill="1" applyBorder="1" applyAlignment="1">
      <alignment horizontal="left" vertical="center"/>
    </xf>
    <xf numFmtId="0" fontId="57" fillId="60" borderId="1" xfId="0" applyFont="1" applyFill="1" applyBorder="1" applyAlignment="1">
      <alignment horizontal="center" vertical="center"/>
    </xf>
    <xf numFmtId="0" fontId="43" fillId="60" borderId="1" xfId="0" applyFont="1" applyFill="1" applyBorder="1" applyAlignment="1">
      <alignment vertical="center" wrapText="1"/>
    </xf>
    <xf numFmtId="0" fontId="66" fillId="60" borderId="1" xfId="2" applyFont="1" applyFill="1" applyBorder="1" applyAlignment="1">
      <alignment horizontal="center" vertical="center" wrapText="1"/>
    </xf>
    <xf numFmtId="0" fontId="57" fillId="60" borderId="1" xfId="0" applyFont="1" applyFill="1" applyBorder="1" applyAlignment="1">
      <alignment horizontal="left" vertical="center" wrapText="1"/>
    </xf>
    <xf numFmtId="0" fontId="57" fillId="60" borderId="1" xfId="0" applyFont="1" applyFill="1" applyBorder="1" applyAlignment="1">
      <alignment horizontal="center" vertical="center" wrapText="1"/>
    </xf>
    <xf numFmtId="0" fontId="63" fillId="60" borderId="1" xfId="0" applyFont="1" applyFill="1" applyBorder="1" applyAlignment="1">
      <alignment horizontal="left" vertical="center"/>
    </xf>
    <xf numFmtId="0" fontId="63" fillId="60" borderId="1" xfId="0" applyFont="1" applyFill="1" applyBorder="1" applyAlignment="1">
      <alignment horizontal="center" vertical="center"/>
    </xf>
    <xf numFmtId="0" fontId="57" fillId="61" borderId="1" xfId="0" applyFont="1" applyFill="1" applyBorder="1" applyAlignment="1">
      <alignment horizontal="left" vertical="center" wrapText="1"/>
    </xf>
    <xf numFmtId="0" fontId="68" fillId="26" borderId="1" xfId="0" applyFont="1" applyFill="1" applyBorder="1" applyAlignment="1">
      <alignment vertical="center" wrapText="1"/>
    </xf>
    <xf numFmtId="0" fontId="68" fillId="26" borderId="1" xfId="0" applyFont="1" applyFill="1" applyBorder="1" applyAlignment="1">
      <alignment horizontal="center" vertical="center" wrapText="1"/>
    </xf>
    <xf numFmtId="0" fontId="57" fillId="19" borderId="1" xfId="0" applyFont="1" applyFill="1" applyBorder="1" applyAlignment="1">
      <alignment vertical="center" wrapText="1"/>
    </xf>
    <xf numFmtId="0" fontId="57" fillId="19" borderId="1" xfId="0" applyFont="1" applyFill="1" applyBorder="1" applyAlignment="1">
      <alignment horizontal="center" vertical="center"/>
    </xf>
    <xf numFmtId="0" fontId="63" fillId="19" borderId="1" xfId="0" applyFont="1" applyFill="1" applyBorder="1" applyAlignment="1">
      <alignment horizontal="left" vertical="center" wrapText="1"/>
    </xf>
    <xf numFmtId="0" fontId="63" fillId="19" borderId="1" xfId="0" applyFont="1" applyFill="1" applyBorder="1" applyAlignment="1">
      <alignment horizontal="center" vertical="center" wrapText="1"/>
    </xf>
    <xf numFmtId="0" fontId="57"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57" fillId="10" borderId="5" xfId="0" applyFont="1" applyFill="1" applyBorder="1" applyAlignment="1">
      <alignment horizontal="center" vertical="center" wrapText="1"/>
    </xf>
    <xf numFmtId="0" fontId="57" fillId="61" borderId="5"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5" fillId="0" borderId="4" xfId="0" applyFont="1" applyFill="1" applyBorder="1" applyAlignment="1">
      <alignment horizontal="left" vertical="center" wrapText="1"/>
    </xf>
    <xf numFmtId="0" fontId="65" fillId="0" borderId="4" xfId="0" applyFont="1" applyFill="1" applyBorder="1" applyAlignment="1">
      <alignment horizontal="center" vertical="center" wrapText="1"/>
    </xf>
    <xf numFmtId="0" fontId="57" fillId="0" borderId="4" xfId="0" applyFont="1" applyFill="1" applyBorder="1" applyAlignment="1">
      <alignment horizontal="left" vertical="center" wrapText="1"/>
    </xf>
    <xf numFmtId="0" fontId="55" fillId="0" borderId="0" xfId="0" applyFont="1" applyFill="1" applyAlignment="1">
      <alignment horizontal="left" vertical="center" wrapText="1"/>
    </xf>
    <xf numFmtId="0" fontId="42" fillId="6" borderId="1" xfId="0" applyFont="1" applyFill="1" applyBorder="1" applyAlignment="1">
      <alignment horizontal="left"/>
    </xf>
    <xf numFmtId="0" fontId="54" fillId="0" borderId="0" xfId="0" applyFont="1" applyAlignment="1">
      <alignment horizontal="center" vertical="center" wrapText="1"/>
    </xf>
    <xf numFmtId="0" fontId="55" fillId="0" borderId="1" xfId="0" applyFont="1" applyBorder="1" applyAlignment="1">
      <alignment horizontal="center" vertical="center" textRotation="90" wrapText="1"/>
    </xf>
    <xf numFmtId="0" fontId="55" fillId="0" borderId="3"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4" xfId="0" applyFont="1" applyBorder="1" applyAlignment="1">
      <alignment horizontal="center" vertical="center" wrapText="1"/>
    </xf>
    <xf numFmtId="0" fontId="60" fillId="0" borderId="4"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57" fillId="6" borderId="0" xfId="0" applyFont="1" applyFill="1" applyBorder="1" applyAlignment="1">
      <alignment horizontal="left" vertical="center"/>
    </xf>
    <xf numFmtId="0" fontId="7" fillId="0" borderId="5" xfId="2" quotePrefix="1" applyFont="1" applyFill="1" applyBorder="1" applyAlignment="1">
      <alignment horizontal="center" vertical="center"/>
    </xf>
    <xf numFmtId="0" fontId="69" fillId="13" borderId="0" xfId="0" applyFont="1" applyFill="1" applyAlignment="1">
      <alignment horizontal="center" vertical="center" wrapText="1"/>
    </xf>
    <xf numFmtId="0" fontId="69" fillId="13" borderId="5" xfId="0" applyFont="1" applyFill="1" applyBorder="1" applyAlignment="1">
      <alignment horizontal="center" vertical="center" wrapText="1"/>
    </xf>
    <xf numFmtId="0" fontId="69" fillId="13" borderId="1" xfId="0" applyFont="1" applyFill="1" applyBorder="1" applyAlignment="1">
      <alignment horizontal="center" vertical="center" wrapText="1"/>
    </xf>
    <xf numFmtId="0" fontId="69" fillId="13" borderId="4" xfId="0" applyFont="1" applyFill="1" applyBorder="1" applyAlignment="1">
      <alignment horizontal="center" vertical="center" wrapText="1"/>
    </xf>
    <xf numFmtId="0" fontId="64" fillId="3" borderId="1" xfId="0" applyFont="1" applyFill="1" applyBorder="1" applyAlignment="1">
      <alignment horizontal="center" vertical="center" wrapText="1"/>
    </xf>
    <xf numFmtId="0" fontId="64" fillId="56" borderId="1" xfId="0" applyFont="1" applyFill="1" applyBorder="1" applyAlignment="1">
      <alignment horizontal="center" vertical="center" wrapText="1"/>
    </xf>
    <xf numFmtId="0" fontId="64" fillId="38" borderId="1" xfId="0" applyFont="1" applyFill="1" applyBorder="1" applyAlignment="1">
      <alignment horizontal="center" vertical="center" wrapText="1"/>
    </xf>
    <xf numFmtId="0" fontId="64" fillId="10" borderId="1" xfId="0" applyFont="1" applyFill="1" applyBorder="1" applyAlignment="1">
      <alignment horizontal="center" vertical="center" wrapText="1"/>
    </xf>
    <xf numFmtId="0" fontId="57" fillId="56" borderId="1" xfId="0" applyFont="1" applyFill="1" applyBorder="1" applyAlignment="1">
      <alignment horizontal="center" vertical="center"/>
    </xf>
    <xf numFmtId="0" fontId="64" fillId="2" borderId="1" xfId="0" applyFont="1" applyFill="1" applyBorder="1" applyAlignment="1">
      <alignment horizontal="center" vertical="center" wrapText="1"/>
    </xf>
    <xf numFmtId="0" fontId="57" fillId="0" borderId="1" xfId="0" applyFont="1" applyFill="1" applyBorder="1" applyAlignment="1">
      <alignment horizontal="center" vertical="center"/>
    </xf>
    <xf numFmtId="0" fontId="64" fillId="0" borderId="1" xfId="0" applyFont="1" applyFill="1" applyBorder="1" applyAlignment="1">
      <alignment horizontal="center" vertical="center"/>
    </xf>
    <xf numFmtId="0" fontId="57" fillId="0" borderId="5" xfId="0" applyFont="1" applyFill="1" applyBorder="1" applyAlignment="1">
      <alignment horizontal="center" vertical="center"/>
    </xf>
    <xf numFmtId="0" fontId="64" fillId="19"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54" fillId="0" borderId="1" xfId="0" applyFont="1" applyFill="1" applyBorder="1" applyAlignment="1">
      <alignment horizontal="left" vertical="center" wrapText="1"/>
    </xf>
    <xf numFmtId="0" fontId="59" fillId="0" borderId="5" xfId="0" applyFont="1" applyFill="1" applyBorder="1" applyAlignment="1">
      <alignment horizontal="center" vertical="center" wrapText="1"/>
    </xf>
    <xf numFmtId="0" fontId="55" fillId="4" borderId="2" xfId="0" applyFont="1" applyFill="1" applyBorder="1" applyAlignment="1">
      <alignment horizontal="center" vertical="center" wrapText="1"/>
    </xf>
    <xf numFmtId="0" fontId="63" fillId="0" borderId="0" xfId="0" applyFont="1" applyFill="1" applyAlignment="1">
      <alignment horizontal="center" vertical="center" wrapText="1"/>
    </xf>
    <xf numFmtId="0" fontId="55" fillId="0" borderId="0" xfId="0" applyFont="1" applyFill="1" applyBorder="1" applyAlignment="1">
      <alignment vertical="center" wrapText="1"/>
    </xf>
    <xf numFmtId="2" fontId="55" fillId="0" borderId="0" xfId="0" applyNumberFormat="1" applyFont="1" applyFill="1" applyBorder="1" applyAlignment="1">
      <alignment vertical="center" wrapText="1"/>
    </xf>
    <xf numFmtId="0" fontId="55" fillId="0" borderId="0" xfId="0" applyFont="1" applyFill="1" applyBorder="1" applyAlignment="1">
      <alignment horizontal="center" vertical="center" textRotation="90" wrapText="1"/>
    </xf>
    <xf numFmtId="0" fontId="66" fillId="0" borderId="0" xfId="2" applyFont="1" applyFill="1" applyBorder="1" applyAlignment="1">
      <alignment horizontal="center" vertical="center" wrapText="1"/>
    </xf>
    <xf numFmtId="0" fontId="57"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4" fillId="0" borderId="4" xfId="0" applyFont="1" applyBorder="1" applyAlignment="1">
      <alignment horizontal="center" vertical="center" wrapText="1"/>
    </xf>
    <xf numFmtId="0" fontId="54" fillId="0" borderId="4" xfId="0" applyFont="1" applyBorder="1" applyAlignment="1">
      <alignment vertical="center" wrapText="1"/>
    </xf>
    <xf numFmtId="0" fontId="56" fillId="0" borderId="4" xfId="0" applyFont="1" applyBorder="1" applyAlignment="1">
      <alignment horizontal="center" vertical="center" wrapText="1"/>
    </xf>
    <xf numFmtId="0" fontId="5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5" fillId="6" borderId="1" xfId="0" applyFont="1" applyFill="1" applyBorder="1" applyAlignment="1">
      <alignment horizontal="center" vertical="center" wrapText="1"/>
    </xf>
    <xf numFmtId="0" fontId="63" fillId="6" borderId="1" xfId="0" applyFont="1" applyFill="1" applyBorder="1" applyAlignment="1">
      <alignment horizontal="center" vertical="center"/>
    </xf>
    <xf numFmtId="0" fontId="63" fillId="6" borderId="1" xfId="0" applyFont="1" applyFill="1" applyBorder="1" applyAlignment="1">
      <alignment horizontal="left" vertical="center"/>
    </xf>
    <xf numFmtId="0" fontId="57" fillId="6" borderId="1" xfId="0" applyFont="1" applyFill="1" applyBorder="1" applyAlignment="1">
      <alignment horizontal="left" vertical="center" wrapText="1"/>
    </xf>
    <xf numFmtId="0" fontId="66" fillId="6" borderId="1" xfId="2" applyFont="1" applyFill="1" applyBorder="1" applyAlignment="1">
      <alignment horizontal="center" vertical="center" wrapText="1"/>
    </xf>
    <xf numFmtId="0" fontId="43" fillId="6" borderId="1" xfId="0" applyFont="1" applyFill="1" applyBorder="1" applyAlignment="1">
      <alignment vertical="center" wrapText="1"/>
    </xf>
    <xf numFmtId="0" fontId="43" fillId="0" borderId="0" xfId="0" applyFont="1" applyFill="1" applyBorder="1" applyAlignment="1">
      <alignment vertical="center" wrapText="1"/>
    </xf>
    <xf numFmtId="0" fontId="57" fillId="0" borderId="0" xfId="0" applyFont="1" applyFill="1" applyBorder="1" applyAlignment="1">
      <alignment horizontal="left" vertical="center" wrapText="1"/>
    </xf>
    <xf numFmtId="0" fontId="63" fillId="0" borderId="0" xfId="0" applyFont="1" applyFill="1" applyBorder="1" applyAlignment="1">
      <alignment horizontal="left" vertical="center"/>
    </xf>
    <xf numFmtId="0" fontId="57" fillId="19" borderId="1" xfId="0" applyFont="1" applyFill="1" applyBorder="1" applyAlignment="1">
      <alignment horizontal="center" vertical="center" wrapText="1"/>
    </xf>
    <xf numFmtId="0" fontId="64" fillId="56" borderId="1" xfId="0" applyFont="1" applyFill="1" applyBorder="1" applyAlignment="1">
      <alignment horizontal="center" vertical="center"/>
    </xf>
    <xf numFmtId="0" fontId="53" fillId="7" borderId="10" xfId="0" applyFont="1" applyFill="1" applyBorder="1" applyAlignment="1">
      <alignment horizontal="center" vertical="center" wrapText="1"/>
    </xf>
    <xf numFmtId="0" fontId="55" fillId="0" borderId="0" xfId="0" applyFont="1" applyBorder="1" applyAlignment="1">
      <alignment horizontal="left" vertical="top" wrapText="1"/>
    </xf>
    <xf numFmtId="0" fontId="21" fillId="0" borderId="1" xfId="0" applyFont="1" applyFill="1" applyBorder="1" applyAlignment="1">
      <alignment horizontal="center" vertical="center" wrapText="1"/>
    </xf>
    <xf numFmtId="0" fontId="5" fillId="3" borderId="5" xfId="0" quotePrefix="1" applyFont="1" applyFill="1" applyBorder="1" applyAlignment="1">
      <alignment horizontal="center" vertical="center" wrapText="1"/>
    </xf>
    <xf numFmtId="0" fontId="5" fillId="3" borderId="6" xfId="0" quotePrefix="1" applyFont="1" applyFill="1" applyBorder="1" applyAlignment="1">
      <alignment horizontal="center" vertical="center" wrapText="1"/>
    </xf>
    <xf numFmtId="0" fontId="5" fillId="3" borderId="11" xfId="0" quotePrefix="1" applyFont="1" applyFill="1" applyBorder="1" applyAlignment="1">
      <alignment horizontal="center" vertical="center" wrapText="1"/>
    </xf>
    <xf numFmtId="0" fontId="5" fillId="3" borderId="7" xfId="0" quotePrefix="1" applyFont="1" applyFill="1" applyBorder="1" applyAlignment="1">
      <alignment horizontal="center" vertical="center" wrapText="1"/>
    </xf>
    <xf numFmtId="0" fontId="34" fillId="12" borderId="1" xfId="0" applyFont="1" applyFill="1" applyBorder="1" applyAlignment="1">
      <alignment horizontal="center" vertical="top" wrapText="1"/>
    </xf>
    <xf numFmtId="0" fontId="5" fillId="4" borderId="1" xfId="0" applyFont="1" applyFill="1" applyBorder="1" applyAlignment="1">
      <alignment horizontal="center" vertical="center" wrapText="1"/>
    </xf>
    <xf numFmtId="0" fontId="5" fillId="39" borderId="5" xfId="0" applyFont="1" applyFill="1" applyBorder="1" applyAlignment="1">
      <alignment horizontal="center" vertical="center"/>
    </xf>
    <xf numFmtId="0" fontId="5" fillId="39" borderId="6" xfId="0" applyFont="1" applyFill="1" applyBorder="1" applyAlignment="1">
      <alignment horizontal="center" vertical="center"/>
    </xf>
    <xf numFmtId="0" fontId="5" fillId="39" borderId="7" xfId="0" applyFont="1" applyFill="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5" fillId="9" borderId="5" xfId="0" quotePrefix="1" applyFont="1" applyFill="1" applyBorder="1" applyAlignment="1">
      <alignment horizontal="center" vertical="center" wrapText="1"/>
    </xf>
    <xf numFmtId="0" fontId="5" fillId="9" borderId="6" xfId="0" quotePrefix="1" applyFont="1" applyFill="1" applyBorder="1" applyAlignment="1">
      <alignment horizontal="center" vertical="center" wrapText="1"/>
    </xf>
    <xf numFmtId="0" fontId="5" fillId="9" borderId="7" xfId="0" quotePrefix="1" applyFont="1" applyFill="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9" borderId="5" xfId="0" quotePrefix="1" applyFont="1" applyFill="1" applyBorder="1" applyAlignment="1">
      <alignment horizontal="center" vertical="center" wrapText="1"/>
    </xf>
    <xf numFmtId="0" fontId="19" fillId="9" borderId="7" xfId="0" quotePrefix="1"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6" fillId="48" borderId="16" xfId="0" applyFont="1" applyFill="1" applyBorder="1" applyAlignment="1">
      <alignment horizontal="center" vertical="center" wrapText="1"/>
    </xf>
    <xf numFmtId="0" fontId="16" fillId="48" borderId="17" xfId="0" applyFont="1" applyFill="1" applyBorder="1" applyAlignment="1">
      <alignment horizontal="center" vertical="center" wrapText="1"/>
    </xf>
    <xf numFmtId="0" fontId="16" fillId="49" borderId="16" xfId="0" applyFont="1" applyFill="1" applyBorder="1" applyAlignment="1">
      <alignment horizontal="center" vertical="center" wrapText="1"/>
    </xf>
    <xf numFmtId="0" fontId="16" fillId="49" borderId="17"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50" borderId="16" xfId="0" applyFont="1" applyFill="1" applyBorder="1" applyAlignment="1">
      <alignment horizontal="center" vertical="center" wrapText="1"/>
    </xf>
    <xf numFmtId="0" fontId="16" fillId="50" borderId="17" xfId="0" applyFont="1" applyFill="1" applyBorder="1" applyAlignment="1">
      <alignment horizontal="center" vertical="center" wrapText="1"/>
    </xf>
    <xf numFmtId="0" fontId="38" fillId="51" borderId="16" xfId="0" applyFont="1" applyFill="1" applyBorder="1" applyAlignment="1">
      <alignment horizontal="center" vertical="center" wrapText="1"/>
    </xf>
    <xf numFmtId="0" fontId="16" fillId="51" borderId="17" xfId="0" applyFont="1" applyFill="1" applyBorder="1" applyAlignment="1">
      <alignment horizontal="center" vertical="center" wrapText="1"/>
    </xf>
    <xf numFmtId="0" fontId="16" fillId="10" borderId="16" xfId="0" applyFont="1" applyFill="1" applyBorder="1" applyAlignment="1">
      <alignment horizontal="center" vertical="center" wrapText="1"/>
    </xf>
    <xf numFmtId="0" fontId="16" fillId="10" borderId="17" xfId="0" applyFont="1" applyFill="1" applyBorder="1" applyAlignment="1">
      <alignment horizontal="center" vertical="center" wrapText="1"/>
    </xf>
    <xf numFmtId="0" fontId="16" fillId="52" borderId="16" xfId="0" applyFont="1" applyFill="1" applyBorder="1" applyAlignment="1">
      <alignment horizontal="center" vertical="center" wrapText="1"/>
    </xf>
    <xf numFmtId="0" fontId="16" fillId="52" borderId="10" xfId="0" applyFont="1" applyFill="1" applyBorder="1" applyAlignment="1">
      <alignment horizontal="center" vertical="center" wrapText="1"/>
    </xf>
    <xf numFmtId="0" fontId="16" fillId="52" borderId="17" xfId="0" applyFont="1" applyFill="1" applyBorder="1" applyAlignment="1">
      <alignment horizontal="center" vertical="center" wrapText="1"/>
    </xf>
    <xf numFmtId="0" fontId="16" fillId="53" borderId="16" xfId="0" applyFont="1" applyFill="1" applyBorder="1" applyAlignment="1">
      <alignment horizontal="center" vertical="center" wrapText="1"/>
    </xf>
    <xf numFmtId="0" fontId="16" fillId="53" borderId="17" xfId="0" applyFont="1" applyFill="1" applyBorder="1" applyAlignment="1">
      <alignment horizontal="center" vertical="center" wrapText="1"/>
    </xf>
    <xf numFmtId="0" fontId="16" fillId="47" borderId="16" xfId="0" applyFont="1" applyFill="1" applyBorder="1" applyAlignment="1">
      <alignment horizontal="center" vertical="center" wrapText="1"/>
    </xf>
    <xf numFmtId="0" fontId="16" fillId="47" borderId="17" xfId="0" applyFont="1" applyFill="1" applyBorder="1" applyAlignment="1">
      <alignment horizontal="center" vertical="center" wrapText="1"/>
    </xf>
    <xf numFmtId="0" fontId="16" fillId="46" borderId="16" xfId="0" applyFont="1" applyFill="1" applyBorder="1" applyAlignment="1">
      <alignment horizontal="center" vertical="center" wrapText="1"/>
    </xf>
    <xf numFmtId="0" fontId="16" fillId="46" borderId="17"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16" fillId="26" borderId="16" xfId="0" applyFont="1" applyFill="1" applyBorder="1" applyAlignment="1">
      <alignment horizontal="center" vertical="center" wrapText="1"/>
    </xf>
    <xf numFmtId="0" fontId="16" fillId="26" borderId="17" xfId="0" applyFont="1" applyFill="1" applyBorder="1" applyAlignment="1">
      <alignment horizontal="center" vertical="center" wrapText="1"/>
    </xf>
    <xf numFmtId="0" fontId="16" fillId="25" borderId="16" xfId="0" applyFont="1" applyFill="1" applyBorder="1" applyAlignment="1">
      <alignment horizontal="center" vertical="center" wrapText="1"/>
    </xf>
    <xf numFmtId="0" fontId="16" fillId="25" borderId="10" xfId="0" applyFont="1" applyFill="1" applyBorder="1" applyAlignment="1">
      <alignment horizontal="center" vertical="center" wrapText="1"/>
    </xf>
    <xf numFmtId="0" fontId="16" fillId="25" borderId="17" xfId="0" applyFont="1" applyFill="1" applyBorder="1" applyAlignment="1">
      <alignment horizontal="center" vertical="center" wrapText="1"/>
    </xf>
    <xf numFmtId="0" fontId="16" fillId="27" borderId="16" xfId="0" applyFont="1" applyFill="1" applyBorder="1" applyAlignment="1">
      <alignment horizontal="center" vertical="center" wrapText="1"/>
    </xf>
    <xf numFmtId="0" fontId="16" fillId="27" borderId="17" xfId="0" applyFont="1" applyFill="1" applyBorder="1" applyAlignment="1">
      <alignment horizontal="center" vertical="center" wrapText="1"/>
    </xf>
    <xf numFmtId="0" fontId="16" fillId="28" borderId="16" xfId="0" applyFont="1" applyFill="1" applyBorder="1" applyAlignment="1">
      <alignment horizontal="center" vertical="center" wrapText="1"/>
    </xf>
    <xf numFmtId="0" fontId="16" fillId="28" borderId="17"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3" borderId="17" xfId="0" applyFont="1" applyFill="1" applyBorder="1" applyAlignment="1">
      <alignment horizontal="center" vertical="center" wrapText="1"/>
    </xf>
    <xf numFmtId="0" fontId="16" fillId="19" borderId="16" xfId="0" applyFont="1" applyFill="1" applyBorder="1" applyAlignment="1">
      <alignment horizontal="center" vertical="center" wrapText="1"/>
    </xf>
    <xf numFmtId="0" fontId="16" fillId="19" borderId="17"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7" xfId="0" applyFont="1" applyFill="1" applyBorder="1" applyAlignment="1">
      <alignment horizontal="center" vertical="center" wrapText="1"/>
    </xf>
    <xf numFmtId="0" fontId="16" fillId="18" borderId="16" xfId="0" applyFont="1" applyFill="1" applyBorder="1" applyAlignment="1">
      <alignment horizontal="center" vertical="center" wrapText="1"/>
    </xf>
    <xf numFmtId="0" fontId="16" fillId="18" borderId="17" xfId="0" applyFont="1" applyFill="1" applyBorder="1" applyAlignment="1">
      <alignment horizontal="center" vertical="center" wrapText="1"/>
    </xf>
    <xf numFmtId="0" fontId="16" fillId="24" borderId="16" xfId="0" applyFont="1" applyFill="1" applyBorder="1" applyAlignment="1">
      <alignment horizontal="center" vertical="center" wrapText="1"/>
    </xf>
    <xf numFmtId="0" fontId="16" fillId="24" borderId="17" xfId="0" applyFont="1" applyFill="1" applyBorder="1" applyAlignment="1">
      <alignment horizontal="center" vertical="center" wrapText="1"/>
    </xf>
    <xf numFmtId="0" fontId="16" fillId="21" borderId="16" xfId="0" applyFont="1" applyFill="1" applyBorder="1" applyAlignment="1">
      <alignment horizontal="center" vertical="center" wrapText="1"/>
    </xf>
    <xf numFmtId="0" fontId="16" fillId="21" borderId="10" xfId="0" applyFont="1" applyFill="1" applyBorder="1" applyAlignment="1">
      <alignment horizontal="center" vertical="center" wrapText="1"/>
    </xf>
    <xf numFmtId="0" fontId="16" fillId="21"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9" fillId="9" borderId="1" xfId="0" quotePrefix="1" applyFont="1" applyFill="1" applyBorder="1" applyAlignment="1">
      <alignment horizontal="center" vertical="center" wrapText="1"/>
    </xf>
    <xf numFmtId="0" fontId="19" fillId="9" borderId="1" xfId="0" applyFont="1" applyFill="1" applyBorder="1" applyAlignment="1">
      <alignment horizontal="center" vertical="center" wrapText="1"/>
    </xf>
    <xf numFmtId="0" fontId="37" fillId="33" borderId="16"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7"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32" borderId="16" xfId="0" applyFont="1" applyFill="1" applyBorder="1" applyAlignment="1">
      <alignment horizontal="center" vertical="center" wrapText="1"/>
    </xf>
    <xf numFmtId="0" fontId="16" fillId="32" borderId="17" xfId="0" applyFont="1" applyFill="1" applyBorder="1" applyAlignment="1">
      <alignment horizontal="center" vertical="center" wrapText="1"/>
    </xf>
    <xf numFmtId="0" fontId="38" fillId="23" borderId="16" xfId="0" applyFont="1" applyFill="1" applyBorder="1" applyAlignment="1">
      <alignment horizontal="center" vertical="center" wrapText="1"/>
    </xf>
    <xf numFmtId="0" fontId="16" fillId="23" borderId="10" xfId="0" applyFont="1" applyFill="1" applyBorder="1" applyAlignment="1">
      <alignment horizontal="center" vertical="center" wrapText="1"/>
    </xf>
    <xf numFmtId="0" fontId="16" fillId="23" borderId="17" xfId="0" applyFont="1" applyFill="1" applyBorder="1" applyAlignment="1">
      <alignment horizontal="center" vertical="center" wrapText="1"/>
    </xf>
    <xf numFmtId="0" fontId="16" fillId="54" borderId="16" xfId="2" applyFont="1" applyFill="1" applyBorder="1" applyAlignment="1">
      <alignment horizontal="center" vertical="center" wrapText="1"/>
    </xf>
    <xf numFmtId="0" fontId="16" fillId="54" borderId="10" xfId="2" applyFont="1" applyFill="1" applyBorder="1" applyAlignment="1">
      <alignment horizontal="center" vertical="center" wrapText="1"/>
    </xf>
    <xf numFmtId="0" fontId="16" fillId="54" borderId="17" xfId="2" applyFont="1" applyFill="1" applyBorder="1" applyAlignment="1">
      <alignment horizontal="center" vertical="center" wrapText="1"/>
    </xf>
    <xf numFmtId="0" fontId="37" fillId="31" borderId="16" xfId="0" applyFont="1" applyFill="1" applyBorder="1" applyAlignment="1">
      <alignment horizontal="center" vertical="center" wrapText="1"/>
    </xf>
    <xf numFmtId="0" fontId="37" fillId="31" borderId="10" xfId="0" applyFont="1" applyFill="1" applyBorder="1" applyAlignment="1">
      <alignment horizontal="center" vertical="center" wrapText="1"/>
    </xf>
    <xf numFmtId="0" fontId="37" fillId="31" borderId="17" xfId="0" applyFont="1" applyFill="1" applyBorder="1" applyAlignment="1">
      <alignment horizontal="center" vertical="center" wrapText="1"/>
    </xf>
    <xf numFmtId="0" fontId="22" fillId="45" borderId="1" xfId="0" quotePrefix="1" applyFont="1" applyFill="1" applyBorder="1" applyAlignment="1">
      <alignment horizontal="center" vertical="center" wrapText="1"/>
    </xf>
    <xf numFmtId="0" fontId="37" fillId="30" borderId="16" xfId="0" applyFont="1" applyFill="1" applyBorder="1" applyAlignment="1">
      <alignment horizontal="center" vertical="center" wrapText="1" readingOrder="1"/>
    </xf>
    <xf numFmtId="0" fontId="37" fillId="30" borderId="10" xfId="0" applyFont="1" applyFill="1" applyBorder="1" applyAlignment="1">
      <alignment horizontal="center" vertical="center" wrapText="1" readingOrder="1"/>
    </xf>
    <xf numFmtId="0" fontId="37" fillId="30" borderId="17" xfId="0" applyFont="1" applyFill="1" applyBorder="1" applyAlignment="1">
      <alignment horizontal="center" vertical="center" wrapText="1" readingOrder="1"/>
    </xf>
    <xf numFmtId="0" fontId="16" fillId="12" borderId="16" xfId="0" applyFont="1" applyFill="1" applyBorder="1" applyAlignment="1">
      <alignment horizontal="center" vertical="center" wrapText="1"/>
    </xf>
    <xf numFmtId="0" fontId="16" fillId="12" borderId="17"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29" borderId="16" xfId="0" applyFont="1" applyFill="1" applyBorder="1" applyAlignment="1">
      <alignment horizontal="center" vertical="center" wrapText="1"/>
    </xf>
    <xf numFmtId="0" fontId="16" fillId="29" borderId="17"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20" borderId="16" xfId="0" applyFont="1" applyFill="1" applyBorder="1" applyAlignment="1">
      <alignment horizontal="center" vertical="center" wrapText="1"/>
    </xf>
    <xf numFmtId="0" fontId="16" fillId="20" borderId="17" xfId="0" applyFont="1" applyFill="1" applyBorder="1" applyAlignment="1">
      <alignment horizontal="center" vertical="center" wrapText="1"/>
    </xf>
    <xf numFmtId="0" fontId="16" fillId="29" borderId="10" xfId="0" applyFont="1" applyFill="1" applyBorder="1" applyAlignment="1">
      <alignment horizontal="center" vertical="center" wrapText="1"/>
    </xf>
    <xf numFmtId="0" fontId="16" fillId="22" borderId="16"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16" fillId="22" borderId="17"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6" borderId="16" xfId="0" applyFont="1" applyFill="1" applyBorder="1" applyAlignment="1">
      <alignment horizontal="center" vertical="center" wrapText="1"/>
    </xf>
    <xf numFmtId="0" fontId="16" fillId="16" borderId="17" xfId="0" applyFont="1" applyFill="1" applyBorder="1" applyAlignment="1">
      <alignment horizontal="center" vertical="center" wrapText="1"/>
    </xf>
    <xf numFmtId="0" fontId="36" fillId="0" borderId="1" xfId="0" applyFont="1" applyBorder="1" applyAlignment="1">
      <alignment horizontal="left" vertical="top" wrapText="1"/>
    </xf>
    <xf numFmtId="0" fontId="36" fillId="0" borderId="1" xfId="0" applyFont="1" applyBorder="1" applyAlignment="1">
      <alignment horizontal="left" vertical="center" wrapText="1"/>
    </xf>
    <xf numFmtId="0" fontId="36" fillId="0" borderId="1" xfId="0" applyFont="1" applyFill="1" applyBorder="1" applyAlignment="1">
      <alignment horizontal="left" vertical="center" wrapText="1"/>
    </xf>
    <xf numFmtId="0" fontId="36" fillId="0" borderId="1" xfId="0" applyFont="1" applyFill="1" applyBorder="1" applyAlignment="1">
      <alignment horizontal="left" vertical="top" wrapText="1"/>
    </xf>
    <xf numFmtId="0" fontId="36" fillId="0" borderId="1" xfId="0" applyFont="1" applyFill="1" applyBorder="1" applyAlignment="1">
      <alignment horizontal="left" vertical="center"/>
    </xf>
    <xf numFmtId="0" fontId="49" fillId="0" borderId="0" xfId="0" applyFont="1" applyAlignment="1">
      <alignment horizontal="center" wrapText="1"/>
    </xf>
    <xf numFmtId="0" fontId="39" fillId="0" borderId="1" xfId="0" applyFont="1" applyFill="1" applyBorder="1" applyAlignment="1">
      <alignment horizontal="left" vertical="center" wrapText="1"/>
    </xf>
    <xf numFmtId="0" fontId="46" fillId="36" borderId="5" xfId="0" applyFont="1" applyFill="1" applyBorder="1" applyAlignment="1"/>
    <xf numFmtId="0" fontId="46" fillId="36" borderId="7" xfId="0" applyFont="1" applyFill="1" applyBorder="1" applyAlignment="1"/>
    <xf numFmtId="0" fontId="15" fillId="6" borderId="1" xfId="2" applyFont="1" applyFill="1" applyBorder="1" applyAlignment="1">
      <alignment horizontal="center"/>
    </xf>
    <xf numFmtId="0" fontId="9" fillId="0" borderId="0" xfId="2" applyFont="1" applyAlignment="1">
      <alignment horizontal="center"/>
    </xf>
    <xf numFmtId="0" fontId="15" fillId="15" borderId="5" xfId="2" applyFont="1" applyFill="1" applyBorder="1" applyAlignment="1">
      <alignment horizontal="center" vertical="center" wrapText="1"/>
    </xf>
    <xf numFmtId="0" fontId="15" fillId="15" borderId="7" xfId="2" applyFont="1" applyFill="1" applyBorder="1" applyAlignment="1">
      <alignment horizontal="center" vertical="center" wrapText="1"/>
    </xf>
    <xf numFmtId="0" fontId="3" fillId="4" borderId="1" xfId="0" applyFont="1" applyFill="1" applyBorder="1" applyAlignment="1">
      <alignment horizontal="center"/>
    </xf>
    <xf numFmtId="0" fontId="15" fillId="0" borderId="1" xfId="2" applyFont="1" applyBorder="1" applyAlignment="1">
      <alignment horizontal="center" vertical="center"/>
    </xf>
    <xf numFmtId="0" fontId="3" fillId="0" borderId="1" xfId="0" applyFont="1" applyBorder="1" applyAlignment="1">
      <alignment horizontal="center" vertical="center"/>
    </xf>
    <xf numFmtId="0" fontId="46" fillId="3" borderId="5" xfId="0" applyFont="1" applyFill="1" applyBorder="1" applyAlignment="1"/>
    <xf numFmtId="0" fontId="46" fillId="3" borderId="7" xfId="0" applyFont="1" applyFill="1" applyBorder="1" applyAlignment="1"/>
    <xf numFmtId="0" fontId="46" fillId="6" borderId="5" xfId="0" applyFont="1" applyFill="1" applyBorder="1" applyAlignment="1"/>
    <xf numFmtId="0" fontId="46" fillId="6" borderId="7" xfId="0" applyFont="1" applyFill="1" applyBorder="1" applyAlignment="1"/>
    <xf numFmtId="0" fontId="55" fillId="0" borderId="11" xfId="0" applyFont="1" applyBorder="1" applyAlignment="1">
      <alignment horizontal="center" vertical="center" wrapText="1"/>
    </xf>
    <xf numFmtId="0" fontId="54" fillId="58" borderId="16" xfId="0" applyFont="1" applyFill="1" applyBorder="1" applyAlignment="1">
      <alignment horizontal="center" vertical="center" wrapText="1"/>
    </xf>
    <xf numFmtId="0" fontId="54" fillId="58" borderId="10" xfId="0" applyFont="1" applyFill="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left" vertical="center" wrapText="1"/>
    </xf>
    <xf numFmtId="0" fontId="55" fillId="0" borderId="1" xfId="0" applyFont="1" applyBorder="1" applyAlignment="1">
      <alignment horizontal="center" vertical="center" textRotation="90" wrapText="1"/>
    </xf>
    <xf numFmtId="0" fontId="55" fillId="0" borderId="3"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4" xfId="0" applyFont="1" applyBorder="1" applyAlignment="1">
      <alignment horizontal="center" vertical="center" wrapText="1"/>
    </xf>
    <xf numFmtId="0" fontId="57" fillId="0" borderId="0" xfId="0" applyFont="1" applyBorder="1" applyAlignment="1">
      <alignment horizontal="center" vertical="center"/>
    </xf>
    <xf numFmtId="0" fontId="5" fillId="0" borderId="0" xfId="3" applyFont="1" applyFill="1" applyAlignment="1">
      <alignment horizontal="center"/>
    </xf>
    <xf numFmtId="0" fontId="69" fillId="13" borderId="0" xfId="0" applyFont="1" applyFill="1" applyBorder="1" applyAlignment="1">
      <alignment horizontal="center" vertical="center" wrapText="1"/>
    </xf>
    <xf numFmtId="0" fontId="69" fillId="13" borderId="1" xfId="0" applyFont="1" applyFill="1" applyBorder="1" applyAlignment="1">
      <alignment horizontal="center" vertical="center" wrapText="1"/>
    </xf>
    <xf numFmtId="0" fontId="69" fillId="13" borderId="5" xfId="0" applyFont="1" applyFill="1" applyBorder="1" applyAlignment="1">
      <alignment horizontal="center" vertical="center" wrapText="1"/>
    </xf>
    <xf numFmtId="0" fontId="69" fillId="13" borderId="7" xfId="0" applyFont="1" applyFill="1" applyBorder="1" applyAlignment="1">
      <alignment horizontal="center" vertical="center" wrapText="1"/>
    </xf>
    <xf numFmtId="0" fontId="55" fillId="0" borderId="0" xfId="0" applyFont="1" applyFill="1" applyBorder="1" applyAlignment="1">
      <alignment horizontal="center" vertical="center" textRotation="90" wrapText="1"/>
    </xf>
    <xf numFmtId="0" fontId="5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54" fillId="3" borderId="1" xfId="0" applyFont="1" applyFill="1" applyBorder="1" applyAlignment="1">
      <alignment horizontal="left" vertical="center" wrapText="1"/>
    </xf>
    <xf numFmtId="0" fontId="54" fillId="56" borderId="1" xfId="0" applyFont="1" applyFill="1" applyBorder="1" applyAlignment="1">
      <alignment horizontal="left" vertical="center" wrapText="1"/>
    </xf>
    <xf numFmtId="0" fontId="54" fillId="10" borderId="1" xfId="0" applyFont="1" applyFill="1" applyBorder="1" applyAlignment="1">
      <alignment horizontal="left" vertical="center" wrapText="1"/>
    </xf>
    <xf numFmtId="0" fontId="54" fillId="62" borderId="1" xfId="0" applyFont="1" applyFill="1" applyBorder="1" applyAlignment="1">
      <alignment horizontal="left" vertical="center" wrapText="1"/>
    </xf>
    <xf numFmtId="0" fontId="70" fillId="3" borderId="0" xfId="0" applyFont="1" applyFill="1" applyAlignment="1">
      <alignment horizontal="center" vertical="center" wrapText="1"/>
    </xf>
    <xf numFmtId="0" fontId="57" fillId="3" borderId="1" xfId="0" applyFont="1" applyFill="1" applyBorder="1" applyAlignment="1">
      <alignment horizontal="left" vertical="center"/>
    </xf>
    <xf numFmtId="0" fontId="57" fillId="3" borderId="1" xfId="0" applyFont="1" applyFill="1" applyBorder="1" applyAlignment="1">
      <alignment horizontal="center" vertical="center"/>
    </xf>
    <xf numFmtId="0" fontId="63" fillId="3" borderId="1" xfId="0" applyFont="1" applyFill="1" applyBorder="1" applyAlignment="1">
      <alignment horizontal="left" vertical="center"/>
    </xf>
    <xf numFmtId="0" fontId="63" fillId="3" borderId="1" xfId="0" applyFont="1" applyFill="1" applyBorder="1" applyAlignment="1">
      <alignment horizontal="center" vertical="center"/>
    </xf>
    <xf numFmtId="0" fontId="55" fillId="0" borderId="0" xfId="0" applyFont="1" applyFill="1" applyAlignment="1">
      <alignment vertical="center" wrapText="1"/>
    </xf>
    <xf numFmtId="0" fontId="64" fillId="0" borderId="3" xfId="0" applyFont="1" applyFill="1" applyBorder="1" applyAlignment="1">
      <alignment horizontal="center" vertical="center"/>
    </xf>
    <xf numFmtId="0" fontId="57" fillId="0" borderId="4" xfId="0" applyFont="1" applyFill="1" applyBorder="1" applyAlignment="1">
      <alignment horizontal="left" vertical="center"/>
    </xf>
    <xf numFmtId="0" fontId="57" fillId="0" borderId="4" xfId="0" applyFont="1" applyFill="1" applyBorder="1" applyAlignment="1">
      <alignment horizontal="center" vertical="center"/>
    </xf>
    <xf numFmtId="0" fontId="57" fillId="0" borderId="1" xfId="0" applyFont="1" applyFill="1" applyBorder="1" applyAlignment="1">
      <alignment horizontal="left" vertical="center"/>
    </xf>
  </cellXfs>
  <cellStyles count="4">
    <cellStyle name="Comma" xfId="1" builtinId="3"/>
    <cellStyle name="Normal" xfId="0" builtinId="0"/>
    <cellStyle name="Normal 3 2" xfId="2"/>
    <cellStyle name="Normal 4" xfId="3"/>
  </cellStyles>
  <dxfs count="0"/>
  <tableStyles count="0" defaultTableStyle="TableStyleMedium2" defaultPivotStyle="PivotStyleLight16"/>
  <colors>
    <mruColors>
      <color rgb="FF59FC18"/>
      <color rgb="FF33CC33"/>
      <color rgb="FF00FFFF"/>
      <color rgb="FFFF99FF"/>
      <color rgb="FFFF66FF"/>
      <color rgb="FFFF6699"/>
      <color rgb="FF0BC1C5"/>
      <color rgb="FFCCCCFF"/>
      <color rgb="FF19FB64"/>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3.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49</xdr:row>
      <xdr:rowOff>638175</xdr:rowOff>
    </xdr:from>
    <xdr:to>
      <xdr:col>8</xdr:col>
      <xdr:colOff>0</xdr:colOff>
      <xdr:row>49</xdr:row>
      <xdr:rowOff>1371600</xdr:rowOff>
    </xdr:to>
    <xdr:sp macro="" textlink="">
      <xdr:nvSpPr>
        <xdr:cNvPr id="3" name="Oval 2">
          <a:hlinkClick xmlns:r="http://schemas.openxmlformats.org/officeDocument/2006/relationships" r:id="rId1"/>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371475</xdr:colOff>
      <xdr:row>6</xdr:row>
      <xdr:rowOff>19050</xdr:rowOff>
    </xdr:from>
    <xdr:to>
      <xdr:col>3</xdr:col>
      <xdr:colOff>1095375</xdr:colOff>
      <xdr:row>6</xdr:row>
      <xdr:rowOff>209550</xdr:rowOff>
    </xdr:to>
    <xdr:sp macro="" textlink="">
      <xdr:nvSpPr>
        <xdr:cNvPr id="2" name="Down Arrow 1"/>
        <xdr:cNvSpPr/>
      </xdr:nvSpPr>
      <xdr:spPr>
        <a:xfrm>
          <a:off x="3924300" y="1533525"/>
          <a:ext cx="219075" cy="190500"/>
        </a:xfrm>
        <a:prstGeom prst="down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id-ID"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xdr:row>
      <xdr:rowOff>0</xdr:rowOff>
    </xdr:from>
    <xdr:to>
      <xdr:col>12</xdr:col>
      <xdr:colOff>819150</xdr:colOff>
      <xdr:row>3</xdr:row>
      <xdr:rowOff>0</xdr:rowOff>
    </xdr:to>
    <xdr:sp macro="" textlink="">
      <xdr:nvSpPr>
        <xdr:cNvPr id="2" name="Oval 1">
          <a:hlinkClick xmlns:r="http://schemas.openxmlformats.org/officeDocument/2006/relationships" r:id="rId1"/>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opLeftCell="A7" zoomScale="85" zoomScaleNormal="85" workbookViewId="0">
      <selection activeCell="D12" sqref="D12"/>
    </sheetView>
  </sheetViews>
  <sheetFormatPr defaultColWidth="10.28515625" defaultRowHeight="15.75" x14ac:dyDescent="0.25"/>
  <cols>
    <col min="1" max="1" width="10.28515625" style="304"/>
    <col min="2" max="2" width="7.42578125" style="315" customWidth="1"/>
    <col min="3" max="3" width="42.42578125" style="304" customWidth="1"/>
    <col min="4" max="4" width="101.42578125" style="304" customWidth="1"/>
    <col min="5" max="16384" width="10.28515625" style="304"/>
  </cols>
  <sheetData>
    <row r="1" spans="2:9" ht="18.75" x14ac:dyDescent="0.25">
      <c r="B1" s="480" t="s">
        <v>69</v>
      </c>
      <c r="C1" s="480"/>
      <c r="D1" s="480"/>
      <c r="E1" s="303"/>
      <c r="F1" s="303"/>
      <c r="G1" s="303"/>
      <c r="H1" s="303"/>
      <c r="I1" s="303"/>
    </row>
    <row r="2" spans="2:9" x14ac:dyDescent="0.25">
      <c r="B2" s="305" t="s">
        <v>0</v>
      </c>
      <c r="C2" s="305" t="s">
        <v>12</v>
      </c>
      <c r="D2" s="305" t="s">
        <v>13</v>
      </c>
    </row>
    <row r="3" spans="2:9" s="307" customFormat="1" x14ac:dyDescent="0.25">
      <c r="B3" s="306" t="s">
        <v>8</v>
      </c>
      <c r="C3" s="306" t="s">
        <v>9</v>
      </c>
      <c r="D3" s="306" t="s">
        <v>10</v>
      </c>
    </row>
    <row r="4" spans="2:9" ht="94.5" x14ac:dyDescent="0.25">
      <c r="B4" s="308">
        <v>1</v>
      </c>
      <c r="C4" s="309" t="s">
        <v>151</v>
      </c>
      <c r="D4" s="310" t="s">
        <v>621</v>
      </c>
    </row>
    <row r="5" spans="2:9" ht="78.75" x14ac:dyDescent="0.25">
      <c r="B5" s="308">
        <v>2</v>
      </c>
      <c r="C5" s="316" t="s">
        <v>624</v>
      </c>
      <c r="D5" s="311" t="s">
        <v>622</v>
      </c>
    </row>
    <row r="6" spans="2:9" ht="47.25" x14ac:dyDescent="0.25">
      <c r="B6" s="308">
        <v>3</v>
      </c>
      <c r="C6" s="316" t="s">
        <v>625</v>
      </c>
      <c r="D6" s="312" t="s">
        <v>152</v>
      </c>
    </row>
    <row r="7" spans="2:9" ht="94.5" x14ac:dyDescent="0.25">
      <c r="B7" s="313">
        <v>4</v>
      </c>
      <c r="C7" s="317" t="s">
        <v>626</v>
      </c>
      <c r="D7" s="311" t="s">
        <v>623</v>
      </c>
    </row>
    <row r="8" spans="2:9" ht="63" x14ac:dyDescent="0.25">
      <c r="B8" s="313">
        <v>5</v>
      </c>
      <c r="C8" s="316" t="s">
        <v>627</v>
      </c>
      <c r="D8" s="314" t="s">
        <v>153</v>
      </c>
    </row>
    <row r="10" spans="2:9" x14ac:dyDescent="0.25">
      <c r="D10" s="481"/>
    </row>
    <row r="11" spans="2:9" x14ac:dyDescent="0.25">
      <c r="D11" s="481"/>
    </row>
    <row r="12" spans="2:9" ht="31.5" x14ac:dyDescent="0.25">
      <c r="C12" s="304" t="s">
        <v>664</v>
      </c>
      <c r="D12" s="304" t="s">
        <v>713</v>
      </c>
    </row>
    <row r="15" spans="2:9" x14ac:dyDescent="0.25">
      <c r="B15" s="304"/>
    </row>
    <row r="16" spans="2:9" x14ac:dyDescent="0.25">
      <c r="B16" s="304"/>
    </row>
    <row r="17" spans="2:2" x14ac:dyDescent="0.25">
      <c r="B17" s="304"/>
    </row>
    <row r="18" spans="2:2" x14ac:dyDescent="0.25">
      <c r="B18" s="304"/>
    </row>
    <row r="19" spans="2:2" x14ac:dyDescent="0.25">
      <c r="B19" s="304"/>
    </row>
    <row r="20" spans="2:2" x14ac:dyDescent="0.25">
      <c r="B20" s="304"/>
    </row>
    <row r="21" spans="2:2" x14ac:dyDescent="0.25">
      <c r="B21" s="304"/>
    </row>
    <row r="22" spans="2:2" x14ac:dyDescent="0.25">
      <c r="B22" s="304"/>
    </row>
    <row r="23" spans="2:2" x14ac:dyDescent="0.25">
      <c r="B23" s="304"/>
    </row>
    <row r="24" spans="2:2" x14ac:dyDescent="0.25">
      <c r="B24" s="304"/>
    </row>
    <row r="25" spans="2:2" x14ac:dyDescent="0.25">
      <c r="B25" s="304"/>
    </row>
    <row r="26" spans="2:2" x14ac:dyDescent="0.25">
      <c r="B26" s="304"/>
    </row>
    <row r="27" spans="2:2" x14ac:dyDescent="0.25">
      <c r="B27" s="304"/>
    </row>
    <row r="28" spans="2:2" x14ac:dyDescent="0.25">
      <c r="B28" s="304"/>
    </row>
    <row r="29" spans="2:2" x14ac:dyDescent="0.25">
      <c r="B29" s="304"/>
    </row>
    <row r="30" spans="2:2" x14ac:dyDescent="0.25">
      <c r="B30" s="304"/>
    </row>
    <row r="31" spans="2:2" x14ac:dyDescent="0.25">
      <c r="B31" s="304"/>
    </row>
    <row r="32" spans="2:2" x14ac:dyDescent="0.25">
      <c r="B32" s="304"/>
    </row>
    <row r="33" spans="2:2" x14ac:dyDescent="0.25">
      <c r="B33" s="304"/>
    </row>
    <row r="34" spans="2:2" x14ac:dyDescent="0.25">
      <c r="B34" s="304"/>
    </row>
    <row r="35" spans="2:2" x14ac:dyDescent="0.25">
      <c r="B35" s="304"/>
    </row>
    <row r="36" spans="2:2" x14ac:dyDescent="0.25">
      <c r="B36" s="304"/>
    </row>
    <row r="37" spans="2:2" x14ac:dyDescent="0.25">
      <c r="B37" s="304"/>
    </row>
    <row r="38" spans="2:2" x14ac:dyDescent="0.25">
      <c r="B38" s="304"/>
    </row>
    <row r="39" spans="2:2" x14ac:dyDescent="0.25">
      <c r="B39" s="304"/>
    </row>
    <row r="40" spans="2:2" x14ac:dyDescent="0.25">
      <c r="B40" s="304"/>
    </row>
  </sheetData>
  <mergeCells count="2">
    <mergeCell ref="B1:D1"/>
    <mergeCell ref="D10:D1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37" zoomScale="70" zoomScaleNormal="70" workbookViewId="0">
      <selection activeCell="C39" sqref="C39"/>
    </sheetView>
  </sheetViews>
  <sheetFormatPr defaultColWidth="10.28515625" defaultRowHeight="15" x14ac:dyDescent="0.25"/>
  <cols>
    <col min="1" max="1" width="4.28515625" style="20" bestFit="1" customWidth="1"/>
    <col min="2" max="2" width="15.42578125" style="20" bestFit="1" customWidth="1"/>
    <col min="3" max="3" width="31.7109375" style="20" bestFit="1" customWidth="1"/>
    <col min="4" max="4" width="25.28515625" style="20" customWidth="1"/>
    <col min="5" max="5" width="11.140625" style="21" customWidth="1"/>
    <col min="6" max="6" width="40.85546875" style="22" customWidth="1"/>
    <col min="7" max="7" width="24.42578125" style="79" customWidth="1"/>
    <col min="8" max="8" width="24.140625" style="79" customWidth="1"/>
    <col min="9" max="9" width="25" style="79" customWidth="1"/>
    <col min="10" max="10" width="23.5703125" style="79" customWidth="1"/>
    <col min="11" max="11" width="25.85546875" style="79" customWidth="1"/>
    <col min="12" max="16384" width="10.28515625" style="20"/>
  </cols>
  <sheetData>
    <row r="1" spans="1:11" s="12" customFormat="1" ht="22.5" x14ac:dyDescent="0.2">
      <c r="A1" s="10"/>
      <c r="B1" s="482" t="s">
        <v>14</v>
      </c>
      <c r="C1" s="482"/>
      <c r="D1" s="482"/>
      <c r="E1" s="482"/>
      <c r="F1" s="482"/>
      <c r="G1" s="48"/>
      <c r="H1" s="48"/>
      <c r="I1" s="107"/>
      <c r="J1" s="107"/>
      <c r="K1" s="48"/>
    </row>
    <row r="2" spans="1:11" s="13" customFormat="1" ht="42.75" x14ac:dyDescent="0.25">
      <c r="A2" s="4" t="s">
        <v>0</v>
      </c>
      <c r="B2" s="4" t="s">
        <v>15</v>
      </c>
      <c r="C2" s="4" t="s">
        <v>16</v>
      </c>
      <c r="D2" s="4" t="s">
        <v>17</v>
      </c>
      <c r="E2" s="4" t="s">
        <v>18</v>
      </c>
      <c r="F2" s="84" t="s">
        <v>154</v>
      </c>
      <c r="G2" s="48" t="s">
        <v>19</v>
      </c>
      <c r="H2" s="107" t="s">
        <v>19</v>
      </c>
      <c r="I2" s="107" t="s">
        <v>19</v>
      </c>
      <c r="J2" s="107" t="s">
        <v>19</v>
      </c>
      <c r="K2" s="107" t="s">
        <v>19</v>
      </c>
    </row>
    <row r="3" spans="1:11" s="16" customFormat="1" ht="71.25" x14ac:dyDescent="0.25">
      <c r="A3" s="5" t="s">
        <v>8</v>
      </c>
      <c r="B3" s="5" t="s">
        <v>9</v>
      </c>
      <c r="C3" s="5" t="s">
        <v>10</v>
      </c>
      <c r="D3" s="5" t="s">
        <v>20</v>
      </c>
      <c r="E3" s="5" t="s">
        <v>21</v>
      </c>
      <c r="F3" s="14" t="s">
        <v>22</v>
      </c>
      <c r="G3" s="149" t="s">
        <v>151</v>
      </c>
      <c r="H3" s="239" t="s">
        <v>523</v>
      </c>
      <c r="I3" s="15" t="s">
        <v>524</v>
      </c>
      <c r="J3" s="15" t="s">
        <v>525</v>
      </c>
      <c r="K3" s="15" t="s">
        <v>526</v>
      </c>
    </row>
    <row r="4" spans="1:11" s="17" customFormat="1" ht="15.75" thickBot="1" x14ac:dyDescent="0.3">
      <c r="A4" s="483" t="s">
        <v>23</v>
      </c>
      <c r="B4" s="484"/>
      <c r="C4" s="485"/>
      <c r="D4" s="484"/>
      <c r="E4" s="484"/>
      <c r="F4" s="484"/>
      <c r="G4" s="484"/>
      <c r="H4" s="484"/>
      <c r="I4" s="484"/>
      <c r="J4" s="484"/>
      <c r="K4" s="486"/>
    </row>
    <row r="5" spans="1:11" s="17" customFormat="1" ht="51" x14ac:dyDescent="0.25">
      <c r="A5" s="155">
        <v>1</v>
      </c>
      <c r="B5" s="150"/>
      <c r="C5" s="154" t="s">
        <v>155</v>
      </c>
      <c r="D5" s="156" t="s">
        <v>155</v>
      </c>
      <c r="E5" s="150"/>
      <c r="F5" s="156" t="s">
        <v>155</v>
      </c>
      <c r="G5" s="157" t="s">
        <v>41</v>
      </c>
      <c r="H5" s="157" t="s">
        <v>41</v>
      </c>
      <c r="I5" s="157" t="s">
        <v>41</v>
      </c>
      <c r="J5" s="157"/>
      <c r="K5" s="157" t="s">
        <v>41</v>
      </c>
    </row>
    <row r="6" spans="1:11" s="17" customFormat="1" ht="63.75" x14ac:dyDescent="0.25">
      <c r="A6" s="155">
        <v>2</v>
      </c>
      <c r="B6" s="150"/>
      <c r="C6" s="154" t="s">
        <v>156</v>
      </c>
      <c r="D6" s="153" t="s">
        <v>156</v>
      </c>
      <c r="E6" s="150"/>
      <c r="F6" s="153" t="s">
        <v>156</v>
      </c>
      <c r="G6" s="157" t="s">
        <v>41</v>
      </c>
      <c r="H6" s="157"/>
      <c r="I6" s="157" t="s">
        <v>41</v>
      </c>
      <c r="J6" s="157" t="s">
        <v>41</v>
      </c>
      <c r="K6" s="157" t="s">
        <v>41</v>
      </c>
    </row>
    <row r="7" spans="1:11" s="17" customFormat="1" ht="76.5" x14ac:dyDescent="0.25">
      <c r="A7" s="155">
        <v>3</v>
      </c>
      <c r="B7" s="150"/>
      <c r="C7" s="154" t="s">
        <v>176</v>
      </c>
      <c r="D7" s="153" t="s">
        <v>164</v>
      </c>
      <c r="E7" s="150"/>
      <c r="F7" s="153" t="s">
        <v>164</v>
      </c>
      <c r="G7" s="157"/>
      <c r="H7" s="157" t="s">
        <v>41</v>
      </c>
      <c r="I7" s="157"/>
      <c r="J7" s="157"/>
      <c r="K7" s="157" t="s">
        <v>41</v>
      </c>
    </row>
    <row r="8" spans="1:11" s="17" customFormat="1" ht="76.5" x14ac:dyDescent="0.25">
      <c r="A8" s="155">
        <v>4</v>
      </c>
      <c r="B8" s="150"/>
      <c r="C8" s="154" t="s">
        <v>177</v>
      </c>
      <c r="D8" s="153" t="s">
        <v>165</v>
      </c>
      <c r="E8" s="150"/>
      <c r="F8" s="153" t="s">
        <v>165</v>
      </c>
      <c r="G8" s="157"/>
      <c r="H8" s="157" t="s">
        <v>41</v>
      </c>
      <c r="I8" s="157"/>
      <c r="J8" s="157"/>
      <c r="K8" s="157"/>
    </row>
    <row r="9" spans="1:11" s="17" customFormat="1" ht="76.5" x14ac:dyDescent="0.25">
      <c r="A9" s="155">
        <v>5</v>
      </c>
      <c r="B9" s="150"/>
      <c r="C9" s="154" t="s">
        <v>157</v>
      </c>
      <c r="D9" s="153" t="s">
        <v>157</v>
      </c>
      <c r="E9" s="150"/>
      <c r="F9" s="153" t="s">
        <v>157</v>
      </c>
      <c r="G9" s="157" t="s">
        <v>41</v>
      </c>
      <c r="H9" s="157" t="s">
        <v>41</v>
      </c>
      <c r="I9" s="157"/>
      <c r="J9" s="157" t="s">
        <v>41</v>
      </c>
      <c r="K9" s="157"/>
    </row>
    <row r="10" spans="1:11" s="17" customFormat="1" ht="51" x14ac:dyDescent="0.25">
      <c r="A10" s="155">
        <v>6</v>
      </c>
      <c r="B10" s="150"/>
      <c r="C10" s="154" t="s">
        <v>158</v>
      </c>
      <c r="D10" s="153" t="s">
        <v>158</v>
      </c>
      <c r="E10" s="150"/>
      <c r="F10" s="153" t="s">
        <v>158</v>
      </c>
      <c r="G10" s="157" t="s">
        <v>41</v>
      </c>
      <c r="H10" s="157" t="s">
        <v>41</v>
      </c>
      <c r="I10" s="157"/>
      <c r="J10" s="157"/>
      <c r="K10" s="157" t="s">
        <v>41</v>
      </c>
    </row>
    <row r="11" spans="1:11" s="17" customFormat="1" ht="51" x14ac:dyDescent="0.25">
      <c r="A11" s="155">
        <v>7</v>
      </c>
      <c r="B11" s="150"/>
      <c r="C11" s="154" t="s">
        <v>159</v>
      </c>
      <c r="D11" s="153" t="s">
        <v>159</v>
      </c>
      <c r="E11" s="150"/>
      <c r="F11" s="153" t="s">
        <v>159</v>
      </c>
      <c r="G11" s="157" t="s">
        <v>41</v>
      </c>
      <c r="H11" s="157"/>
      <c r="I11" s="157" t="s">
        <v>41</v>
      </c>
      <c r="J11" s="157"/>
      <c r="K11" s="157"/>
    </row>
    <row r="12" spans="1:11" s="17" customFormat="1" ht="25.5" x14ac:dyDescent="0.25">
      <c r="A12" s="155">
        <v>8</v>
      </c>
      <c r="B12" s="150"/>
      <c r="C12" s="154" t="s">
        <v>160</v>
      </c>
      <c r="D12" s="153" t="s">
        <v>160</v>
      </c>
      <c r="E12" s="150"/>
      <c r="F12" s="153" t="s">
        <v>160</v>
      </c>
      <c r="G12" s="157" t="s">
        <v>41</v>
      </c>
      <c r="H12" s="157" t="s">
        <v>41</v>
      </c>
      <c r="I12" s="157"/>
      <c r="J12" s="157" t="s">
        <v>41</v>
      </c>
      <c r="K12" s="157"/>
    </row>
    <row r="13" spans="1:11" s="17" customFormat="1" ht="63.75" x14ac:dyDescent="0.25">
      <c r="A13" s="155">
        <v>9</v>
      </c>
      <c r="B13" s="150"/>
      <c r="C13" s="154" t="s">
        <v>161</v>
      </c>
      <c r="D13" s="153" t="s">
        <v>161</v>
      </c>
      <c r="E13" s="150"/>
      <c r="F13" s="153" t="s">
        <v>161</v>
      </c>
      <c r="G13" s="157" t="s">
        <v>41</v>
      </c>
      <c r="H13" s="157" t="s">
        <v>41</v>
      </c>
      <c r="I13" s="157"/>
      <c r="J13" s="157"/>
      <c r="K13" s="157"/>
    </row>
    <row r="14" spans="1:11" s="17" customFormat="1" ht="38.25" x14ac:dyDescent="0.25">
      <c r="A14" s="155">
        <v>10</v>
      </c>
      <c r="B14" s="150"/>
      <c r="C14" s="154" t="s">
        <v>162</v>
      </c>
      <c r="D14" s="153" t="s">
        <v>162</v>
      </c>
      <c r="E14" s="150"/>
      <c r="F14" s="153" t="s">
        <v>162</v>
      </c>
      <c r="G14" s="157" t="s">
        <v>41</v>
      </c>
      <c r="H14" s="157" t="s">
        <v>41</v>
      </c>
      <c r="I14" s="157"/>
      <c r="J14" s="157"/>
      <c r="K14" s="157"/>
    </row>
    <row r="15" spans="1:11" s="17" customFormat="1" ht="51.75" thickBot="1" x14ac:dyDescent="0.3">
      <c r="A15" s="155">
        <v>11</v>
      </c>
      <c r="B15" s="150"/>
      <c r="C15" s="154"/>
      <c r="D15" s="159" t="s">
        <v>521</v>
      </c>
      <c r="E15" s="150"/>
      <c r="F15" s="158" t="s">
        <v>163</v>
      </c>
      <c r="G15" s="157" t="s">
        <v>41</v>
      </c>
      <c r="H15" s="157"/>
      <c r="I15" s="157"/>
      <c r="J15" s="157"/>
      <c r="K15" s="157"/>
    </row>
    <row r="16" spans="1:11" s="17" customFormat="1" ht="39" thickBot="1" x14ac:dyDescent="0.3">
      <c r="A16" s="155">
        <v>12</v>
      </c>
      <c r="B16" s="150"/>
      <c r="C16" s="154"/>
      <c r="D16" s="152"/>
      <c r="E16" s="150"/>
      <c r="F16" s="159" t="s">
        <v>178</v>
      </c>
      <c r="G16" s="157" t="s">
        <v>41</v>
      </c>
      <c r="H16" s="157" t="s">
        <v>41</v>
      </c>
      <c r="I16" s="157"/>
      <c r="J16" s="157"/>
      <c r="K16" s="157" t="s">
        <v>41</v>
      </c>
    </row>
    <row r="17" spans="1:11" s="17" customFormat="1" x14ac:dyDescent="0.25">
      <c r="A17" s="487" t="s">
        <v>24</v>
      </c>
      <c r="B17" s="487"/>
      <c r="C17" s="487"/>
      <c r="D17" s="487"/>
      <c r="E17" s="487"/>
      <c r="F17" s="487"/>
      <c r="G17" s="487"/>
      <c r="H17" s="487"/>
      <c r="I17" s="487"/>
      <c r="J17" s="487"/>
      <c r="K17" s="487"/>
    </row>
    <row r="18" spans="1:11" s="17" customFormat="1" ht="127.5" x14ac:dyDescent="0.25">
      <c r="A18" s="155">
        <v>1</v>
      </c>
      <c r="B18" s="150"/>
      <c r="C18" s="161" t="s">
        <v>166</v>
      </c>
      <c r="D18" s="161" t="s">
        <v>166</v>
      </c>
      <c r="E18" s="150"/>
      <c r="F18" s="161" t="s">
        <v>166</v>
      </c>
      <c r="G18" s="160" t="s">
        <v>41</v>
      </c>
      <c r="H18" s="160" t="s">
        <v>41</v>
      </c>
      <c r="I18" s="160" t="s">
        <v>41</v>
      </c>
      <c r="J18" s="160" t="s">
        <v>41</v>
      </c>
      <c r="K18" s="160"/>
    </row>
    <row r="19" spans="1:11" s="17" customFormat="1" ht="38.25" x14ac:dyDescent="0.25">
      <c r="A19" s="155">
        <v>2</v>
      </c>
      <c r="B19" s="150"/>
      <c r="C19" s="162" t="s">
        <v>167</v>
      </c>
      <c r="D19" s="162" t="s">
        <v>167</v>
      </c>
      <c r="E19" s="150"/>
      <c r="F19" s="162" t="s">
        <v>167</v>
      </c>
      <c r="G19" s="160" t="s">
        <v>41</v>
      </c>
      <c r="H19" s="160"/>
      <c r="I19" s="160"/>
      <c r="J19" s="160"/>
      <c r="K19" s="160" t="s">
        <v>41</v>
      </c>
    </row>
    <row r="20" spans="1:11" s="17" customFormat="1" ht="229.5" x14ac:dyDescent="0.25">
      <c r="A20" s="155">
        <v>3</v>
      </c>
      <c r="B20" s="150"/>
      <c r="C20" s="163" t="s">
        <v>168</v>
      </c>
      <c r="D20" s="163" t="s">
        <v>168</v>
      </c>
      <c r="E20" s="150"/>
      <c r="F20" s="163" t="s">
        <v>168</v>
      </c>
      <c r="G20" s="160"/>
      <c r="H20" s="160" t="s">
        <v>41</v>
      </c>
      <c r="I20" s="160"/>
      <c r="J20" s="160" t="s">
        <v>41</v>
      </c>
      <c r="K20" s="160"/>
    </row>
    <row r="21" spans="1:11" s="18" customFormat="1" ht="76.5" x14ac:dyDescent="0.25">
      <c r="A21" s="155">
        <v>4</v>
      </c>
      <c r="B21" s="150"/>
      <c r="C21" s="162" t="s">
        <v>169</v>
      </c>
      <c r="D21" s="162" t="s">
        <v>169</v>
      </c>
      <c r="E21" s="150"/>
      <c r="F21" s="162" t="s">
        <v>169</v>
      </c>
      <c r="G21" s="160" t="s">
        <v>41</v>
      </c>
      <c r="H21" s="160" t="s">
        <v>41</v>
      </c>
      <c r="I21" s="160"/>
      <c r="J21" s="160" t="s">
        <v>41</v>
      </c>
      <c r="K21" s="160"/>
    </row>
    <row r="22" spans="1:11" s="18" customFormat="1" ht="89.25" x14ac:dyDescent="0.25">
      <c r="A22" s="155">
        <v>5</v>
      </c>
      <c r="B22" s="150"/>
      <c r="C22" s="162" t="s">
        <v>170</v>
      </c>
      <c r="D22" s="162" t="s">
        <v>170</v>
      </c>
      <c r="E22" s="150"/>
      <c r="F22" s="162" t="s">
        <v>170</v>
      </c>
      <c r="G22" s="160"/>
      <c r="H22" s="160"/>
      <c r="I22" s="160" t="s">
        <v>41</v>
      </c>
      <c r="J22" s="160"/>
      <c r="K22" s="160"/>
    </row>
    <row r="23" spans="1:11" s="18" customFormat="1" ht="76.5" x14ac:dyDescent="0.25">
      <c r="A23" s="155">
        <v>6</v>
      </c>
      <c r="B23" s="150"/>
      <c r="C23" s="162" t="s">
        <v>171</v>
      </c>
      <c r="D23" s="162" t="s">
        <v>171</v>
      </c>
      <c r="E23" s="150"/>
      <c r="F23" s="162" t="s">
        <v>171</v>
      </c>
      <c r="G23" s="160"/>
      <c r="H23" s="160"/>
      <c r="I23" s="160"/>
      <c r="J23" s="160"/>
      <c r="K23" s="160" t="s">
        <v>41</v>
      </c>
    </row>
    <row r="24" spans="1:11" s="18" customFormat="1" ht="102" x14ac:dyDescent="0.25">
      <c r="A24" s="155">
        <v>7</v>
      </c>
      <c r="B24" s="150"/>
      <c r="C24" s="162" t="s">
        <v>172</v>
      </c>
      <c r="D24" s="162" t="s">
        <v>172</v>
      </c>
      <c r="E24" s="150"/>
      <c r="F24" s="162" t="s">
        <v>172</v>
      </c>
      <c r="G24" s="160" t="s">
        <v>41</v>
      </c>
      <c r="H24" s="160"/>
      <c r="I24" s="160"/>
      <c r="J24" s="160"/>
      <c r="K24" s="160" t="s">
        <v>41</v>
      </c>
    </row>
    <row r="25" spans="1:11" s="18" customFormat="1" ht="89.25" x14ac:dyDescent="0.25">
      <c r="A25" s="155">
        <v>8</v>
      </c>
      <c r="B25" s="150"/>
      <c r="C25" s="163" t="s">
        <v>173</v>
      </c>
      <c r="D25" s="163" t="s">
        <v>173</v>
      </c>
      <c r="E25" s="150"/>
      <c r="F25" s="163" t="s">
        <v>173</v>
      </c>
      <c r="G25" s="160" t="s">
        <v>41</v>
      </c>
      <c r="H25" s="160"/>
      <c r="I25" s="160"/>
      <c r="J25" s="160" t="s">
        <v>41</v>
      </c>
      <c r="K25" s="160" t="s">
        <v>41</v>
      </c>
    </row>
    <row r="26" spans="1:11" s="18" customFormat="1" ht="76.5" x14ac:dyDescent="0.25">
      <c r="A26" s="155">
        <v>9</v>
      </c>
      <c r="B26" s="150"/>
      <c r="C26" s="162" t="s">
        <v>174</v>
      </c>
      <c r="D26" s="162" t="s">
        <v>174</v>
      </c>
      <c r="E26" s="150"/>
      <c r="F26" s="162" t="s">
        <v>174</v>
      </c>
      <c r="G26" s="160" t="s">
        <v>41</v>
      </c>
      <c r="H26" s="160" t="s">
        <v>41</v>
      </c>
      <c r="I26" s="160"/>
      <c r="J26" s="160" t="s">
        <v>41</v>
      </c>
      <c r="K26" s="160"/>
    </row>
    <row r="27" spans="1:11" s="18" customFormat="1" ht="25.5" x14ac:dyDescent="0.25">
      <c r="A27" s="155">
        <v>10</v>
      </c>
      <c r="B27" s="150"/>
      <c r="C27" s="162"/>
      <c r="D27" s="164" t="s">
        <v>522</v>
      </c>
      <c r="E27" s="150"/>
      <c r="F27" s="164" t="s">
        <v>175</v>
      </c>
      <c r="G27" s="160" t="s">
        <v>41</v>
      </c>
      <c r="H27" s="160"/>
      <c r="I27" s="160"/>
      <c r="J27" s="160"/>
      <c r="K27" s="160"/>
    </row>
    <row r="28" spans="1:11" s="18" customFormat="1" ht="25.5" x14ac:dyDescent="0.2">
      <c r="A28" s="155">
        <v>11</v>
      </c>
      <c r="B28" s="150"/>
      <c r="C28" s="162"/>
      <c r="D28" s="165"/>
      <c r="E28" s="150"/>
      <c r="F28" s="165" t="s">
        <v>179</v>
      </c>
      <c r="G28" s="160"/>
      <c r="H28" s="160"/>
      <c r="I28" s="160"/>
      <c r="J28" s="160" t="s">
        <v>41</v>
      </c>
      <c r="K28" s="160"/>
    </row>
    <row r="29" spans="1:11" s="18" customFormat="1" x14ac:dyDescent="0.25">
      <c r="A29" s="488" t="s">
        <v>83</v>
      </c>
      <c r="B29" s="488"/>
      <c r="C29" s="488"/>
      <c r="D29" s="488"/>
      <c r="E29" s="488"/>
      <c r="F29" s="488"/>
      <c r="G29" s="488"/>
      <c r="H29" s="488"/>
      <c r="I29" s="488"/>
      <c r="J29" s="488"/>
      <c r="K29" s="488"/>
    </row>
    <row r="30" spans="1:11" s="24" customFormat="1" ht="165.75" x14ac:dyDescent="0.2">
      <c r="A30" s="107">
        <v>1</v>
      </c>
      <c r="B30" s="107"/>
      <c r="C30" s="166" t="s">
        <v>180</v>
      </c>
      <c r="D30" s="7"/>
      <c r="E30" s="107"/>
      <c r="F30" s="166" t="s">
        <v>180</v>
      </c>
      <c r="G30" s="78" t="s">
        <v>41</v>
      </c>
      <c r="H30" s="78"/>
      <c r="I30" s="78"/>
      <c r="J30" s="78"/>
      <c r="K30" s="78"/>
    </row>
    <row r="31" spans="1:11" s="24" customFormat="1" ht="38.25" x14ac:dyDescent="0.25">
      <c r="A31" s="107">
        <v>2</v>
      </c>
      <c r="B31" s="107"/>
      <c r="C31" s="154" t="s">
        <v>181</v>
      </c>
      <c r="D31" s="7"/>
      <c r="E31" s="107"/>
      <c r="F31" s="154" t="s">
        <v>181</v>
      </c>
      <c r="G31" s="107" t="s">
        <v>41</v>
      </c>
      <c r="H31" s="107"/>
      <c r="I31" s="107"/>
      <c r="J31" s="107"/>
      <c r="K31" s="107"/>
    </row>
    <row r="32" spans="1:11" s="18" customFormat="1" ht="38.25" x14ac:dyDescent="0.25">
      <c r="A32" s="107">
        <v>3</v>
      </c>
      <c r="B32" s="107"/>
      <c r="C32" s="163" t="s">
        <v>182</v>
      </c>
      <c r="D32" s="7"/>
      <c r="E32" s="107"/>
      <c r="F32" s="163" t="s">
        <v>182</v>
      </c>
      <c r="G32" s="78" t="s">
        <v>41</v>
      </c>
      <c r="H32" s="78"/>
      <c r="I32" s="78"/>
      <c r="J32" s="78"/>
      <c r="K32" s="78"/>
    </row>
    <row r="33" spans="1:11" s="18" customFormat="1" ht="51" x14ac:dyDescent="0.25">
      <c r="A33" s="107">
        <v>4</v>
      </c>
      <c r="B33" s="107"/>
      <c r="C33" s="154" t="s">
        <v>191</v>
      </c>
      <c r="D33" s="7"/>
      <c r="E33" s="107"/>
      <c r="F33" s="154" t="s">
        <v>191</v>
      </c>
      <c r="G33" s="78" t="s">
        <v>41</v>
      </c>
      <c r="H33" s="78"/>
      <c r="I33" s="78"/>
      <c r="J33" s="78"/>
      <c r="K33" s="78"/>
    </row>
    <row r="34" spans="1:11" s="18" customFormat="1" ht="38.25" x14ac:dyDescent="0.25">
      <c r="A34" s="107">
        <v>5</v>
      </c>
      <c r="B34" s="107"/>
      <c r="C34" s="154" t="s">
        <v>183</v>
      </c>
      <c r="D34" s="7"/>
      <c r="E34" s="107"/>
      <c r="F34" s="154" t="s">
        <v>183</v>
      </c>
      <c r="G34" s="78" t="s">
        <v>41</v>
      </c>
      <c r="H34" s="78"/>
      <c r="I34" s="78"/>
      <c r="J34" s="78"/>
      <c r="K34" s="78"/>
    </row>
    <row r="35" spans="1:11" s="18" customFormat="1" ht="38.25" x14ac:dyDescent="0.2">
      <c r="A35" s="107">
        <v>6</v>
      </c>
      <c r="B35" s="107"/>
      <c r="C35" s="151" t="s">
        <v>184</v>
      </c>
      <c r="D35" s="7"/>
      <c r="E35" s="107"/>
      <c r="F35" s="151" t="s">
        <v>184</v>
      </c>
      <c r="G35" s="78" t="s">
        <v>41</v>
      </c>
      <c r="H35" s="78"/>
      <c r="I35" s="78"/>
      <c r="J35" s="78"/>
      <c r="K35" s="78"/>
    </row>
    <row r="36" spans="1:11" s="18" customFormat="1" ht="51" x14ac:dyDescent="0.2">
      <c r="A36" s="107">
        <v>7</v>
      </c>
      <c r="B36" s="107"/>
      <c r="C36" s="151" t="s">
        <v>185</v>
      </c>
      <c r="D36" s="7"/>
      <c r="E36" s="107"/>
      <c r="F36" s="151" t="s">
        <v>185</v>
      </c>
      <c r="G36" s="78" t="s">
        <v>41</v>
      </c>
      <c r="H36" s="78"/>
      <c r="I36" s="78"/>
      <c r="J36" s="78"/>
      <c r="K36" s="78"/>
    </row>
    <row r="37" spans="1:11" s="18" customFormat="1" ht="89.25" x14ac:dyDescent="0.2">
      <c r="A37" s="107">
        <v>8</v>
      </c>
      <c r="B37" s="107"/>
      <c r="C37" s="151" t="s">
        <v>186</v>
      </c>
      <c r="D37" s="7"/>
      <c r="E37" s="107"/>
      <c r="F37" s="151" t="s">
        <v>186</v>
      </c>
      <c r="G37" s="78" t="s">
        <v>41</v>
      </c>
      <c r="H37" s="78" t="s">
        <v>41</v>
      </c>
      <c r="I37" s="78" t="s">
        <v>41</v>
      </c>
      <c r="J37" s="78"/>
      <c r="K37" s="78"/>
    </row>
    <row r="38" spans="1:11" ht="77.25" x14ac:dyDescent="0.25">
      <c r="A38" s="107">
        <v>9</v>
      </c>
      <c r="B38" s="19"/>
      <c r="C38" s="151" t="s">
        <v>187</v>
      </c>
      <c r="D38" s="7"/>
      <c r="E38" s="9"/>
      <c r="F38" s="151" t="s">
        <v>187</v>
      </c>
      <c r="G38" s="3" t="s">
        <v>41</v>
      </c>
      <c r="H38" s="3" t="s">
        <v>41</v>
      </c>
      <c r="I38" s="3" t="s">
        <v>41</v>
      </c>
      <c r="J38" s="3"/>
      <c r="K38" s="6" t="s">
        <v>41</v>
      </c>
    </row>
    <row r="39" spans="1:11" ht="51.75" x14ac:dyDescent="0.25">
      <c r="A39" s="107">
        <v>10</v>
      </c>
      <c r="B39" s="19"/>
      <c r="C39" s="151" t="s">
        <v>188</v>
      </c>
      <c r="D39" s="7"/>
      <c r="E39" s="9"/>
      <c r="F39" s="151" t="s">
        <v>188</v>
      </c>
      <c r="G39" s="3"/>
      <c r="H39" s="3"/>
      <c r="I39" s="3"/>
      <c r="J39" s="3" t="s">
        <v>41</v>
      </c>
      <c r="K39" s="6" t="s">
        <v>41</v>
      </c>
    </row>
    <row r="40" spans="1:11" ht="39" x14ac:dyDescent="0.25">
      <c r="A40" s="107">
        <v>11</v>
      </c>
      <c r="B40" s="19"/>
      <c r="C40" s="151" t="s">
        <v>189</v>
      </c>
      <c r="D40" s="7"/>
      <c r="E40" s="9"/>
      <c r="F40" s="154" t="s">
        <v>189</v>
      </c>
      <c r="G40" s="3" t="s">
        <v>41</v>
      </c>
      <c r="H40" s="3"/>
      <c r="I40" s="3"/>
      <c r="J40" s="3"/>
      <c r="K40" s="6" t="s">
        <v>41</v>
      </c>
    </row>
    <row r="41" spans="1:11" ht="51.75" x14ac:dyDescent="0.25">
      <c r="A41" s="107">
        <v>12</v>
      </c>
      <c r="B41" s="19"/>
      <c r="C41" s="6"/>
      <c r="D41" s="8"/>
      <c r="E41" s="9"/>
      <c r="F41" s="167" t="s">
        <v>190</v>
      </c>
      <c r="G41" s="3" t="s">
        <v>41</v>
      </c>
      <c r="H41" s="3"/>
      <c r="I41" s="3"/>
      <c r="J41" s="3"/>
      <c r="K41" s="6"/>
    </row>
    <row r="42" spans="1:11" x14ac:dyDescent="0.25">
      <c r="A42" s="489" t="s">
        <v>25</v>
      </c>
      <c r="B42" s="490"/>
      <c r="C42" s="490"/>
      <c r="D42" s="490"/>
      <c r="E42" s="490"/>
      <c r="F42" s="490"/>
      <c r="G42" s="490"/>
      <c r="H42" s="490"/>
      <c r="I42" s="490"/>
      <c r="J42" s="490"/>
      <c r="K42" s="491"/>
    </row>
    <row r="43" spans="1:11" ht="64.5" x14ac:dyDescent="0.25">
      <c r="A43" s="108">
        <v>1</v>
      </c>
      <c r="B43" s="19"/>
      <c r="C43" s="183" t="s">
        <v>192</v>
      </c>
      <c r="D43" s="7"/>
      <c r="E43" s="9"/>
      <c r="F43" s="241" t="s">
        <v>192</v>
      </c>
      <c r="G43" s="3" t="s">
        <v>41</v>
      </c>
      <c r="H43" s="3"/>
      <c r="I43" s="3"/>
      <c r="J43" s="240"/>
      <c r="K43" s="3" t="s">
        <v>41</v>
      </c>
    </row>
    <row r="44" spans="1:11" ht="39" x14ac:dyDescent="0.25">
      <c r="A44" s="108">
        <v>2</v>
      </c>
      <c r="B44" s="19"/>
      <c r="C44" s="183" t="s">
        <v>208</v>
      </c>
      <c r="D44" s="8"/>
      <c r="E44" s="9"/>
      <c r="F44" s="183" t="s">
        <v>208</v>
      </c>
      <c r="G44" s="3" t="s">
        <v>41</v>
      </c>
      <c r="H44" s="3"/>
      <c r="I44" s="3"/>
      <c r="J44" s="240"/>
      <c r="K44" s="3"/>
    </row>
    <row r="45" spans="1:11" ht="77.25" x14ac:dyDescent="0.25">
      <c r="A45" s="108">
        <v>3</v>
      </c>
      <c r="B45" s="19"/>
      <c r="C45" s="183" t="s">
        <v>193</v>
      </c>
      <c r="D45" s="7"/>
      <c r="E45" s="9"/>
      <c r="F45" s="183" t="s">
        <v>193</v>
      </c>
      <c r="G45" s="3" t="s">
        <v>41</v>
      </c>
      <c r="H45" s="3"/>
      <c r="I45" s="3"/>
      <c r="J45" s="240"/>
      <c r="K45" s="3"/>
    </row>
    <row r="46" spans="1:11" ht="102.75" x14ac:dyDescent="0.25">
      <c r="A46" s="108">
        <v>4</v>
      </c>
      <c r="B46" s="19"/>
      <c r="C46" s="183" t="s">
        <v>194</v>
      </c>
      <c r="D46" s="7"/>
      <c r="E46" s="9"/>
      <c r="F46" s="183" t="s">
        <v>194</v>
      </c>
      <c r="G46" s="3"/>
      <c r="H46" s="3" t="s">
        <v>41</v>
      </c>
      <c r="I46" s="3" t="s">
        <v>41</v>
      </c>
      <c r="J46" s="240"/>
      <c r="K46" s="3"/>
    </row>
    <row r="47" spans="1:11" ht="90" x14ac:dyDescent="0.25">
      <c r="A47" s="108">
        <v>5</v>
      </c>
      <c r="B47" s="19"/>
      <c r="C47" s="183" t="s">
        <v>195</v>
      </c>
      <c r="D47" s="8"/>
      <c r="E47" s="9"/>
      <c r="F47" s="183" t="s">
        <v>195</v>
      </c>
      <c r="G47" s="3"/>
      <c r="H47" s="3" t="s">
        <v>41</v>
      </c>
      <c r="I47" s="3" t="s">
        <v>41</v>
      </c>
      <c r="J47" s="240"/>
      <c r="K47" s="3"/>
    </row>
    <row r="48" spans="1:11" ht="39" x14ac:dyDescent="0.25">
      <c r="A48" s="108">
        <v>6</v>
      </c>
      <c r="B48" s="19"/>
      <c r="C48" s="183" t="s">
        <v>196</v>
      </c>
      <c r="D48" s="7"/>
      <c r="E48" s="9"/>
      <c r="F48" s="183" t="s">
        <v>196</v>
      </c>
      <c r="G48" s="3" t="s">
        <v>41</v>
      </c>
      <c r="H48" s="3"/>
      <c r="I48" s="3"/>
      <c r="J48" s="240"/>
      <c r="K48" s="3"/>
    </row>
    <row r="49" spans="1:11" ht="39" x14ac:dyDescent="0.25">
      <c r="A49" s="108">
        <v>7</v>
      </c>
      <c r="B49" s="19"/>
      <c r="C49" s="183" t="s">
        <v>197</v>
      </c>
      <c r="D49" s="110"/>
      <c r="E49" s="9"/>
      <c r="F49" s="183" t="s">
        <v>197</v>
      </c>
      <c r="G49" s="3" t="s">
        <v>41</v>
      </c>
      <c r="H49" s="3"/>
      <c r="I49" s="3"/>
      <c r="J49" s="240"/>
      <c r="K49" s="3"/>
    </row>
    <row r="50" spans="1:11" ht="39" x14ac:dyDescent="0.25">
      <c r="A50" s="108">
        <v>8</v>
      </c>
      <c r="B50" s="19"/>
      <c r="C50" s="183" t="s">
        <v>198</v>
      </c>
      <c r="D50" s="19"/>
      <c r="E50" s="9"/>
      <c r="F50" s="183" t="s">
        <v>198</v>
      </c>
      <c r="G50" s="3" t="s">
        <v>41</v>
      </c>
      <c r="H50" s="3"/>
      <c r="I50" s="3"/>
    </row>
    <row r="51" spans="1:11" ht="26.25" x14ac:dyDescent="0.25">
      <c r="A51" s="108">
        <v>9</v>
      </c>
      <c r="B51" s="19"/>
      <c r="C51" s="183" t="s">
        <v>199</v>
      </c>
      <c r="D51" s="19"/>
      <c r="E51" s="9"/>
      <c r="F51" s="183" t="s">
        <v>199</v>
      </c>
      <c r="G51" s="3"/>
      <c r="H51" s="3" t="s">
        <v>41</v>
      </c>
      <c r="I51" s="3" t="s">
        <v>41</v>
      </c>
    </row>
    <row r="52" spans="1:11" ht="39" x14ac:dyDescent="0.25">
      <c r="A52" s="108">
        <v>10</v>
      </c>
      <c r="B52" s="19"/>
      <c r="C52" s="183" t="s">
        <v>200</v>
      </c>
      <c r="D52" s="19"/>
      <c r="E52" s="9"/>
      <c r="F52" s="183" t="s">
        <v>200</v>
      </c>
      <c r="G52" s="3" t="s">
        <v>41</v>
      </c>
      <c r="H52" s="3"/>
      <c r="I52" s="3"/>
    </row>
    <row r="53" spans="1:11" ht="51.75" x14ac:dyDescent="0.25">
      <c r="A53" s="108">
        <v>11</v>
      </c>
      <c r="B53" s="19"/>
      <c r="C53" s="183" t="s">
        <v>201</v>
      </c>
      <c r="D53" s="19"/>
      <c r="E53" s="9"/>
      <c r="F53" s="183" t="s">
        <v>201</v>
      </c>
      <c r="G53" s="3"/>
      <c r="H53" s="3"/>
      <c r="I53" s="3"/>
      <c r="K53" s="79" t="s">
        <v>41</v>
      </c>
    </row>
    <row r="54" spans="1:11" ht="90" x14ac:dyDescent="0.25">
      <c r="A54" s="108">
        <v>12</v>
      </c>
      <c r="B54" s="19"/>
      <c r="C54" s="183" t="s">
        <v>202</v>
      </c>
      <c r="D54" s="19"/>
      <c r="E54" s="9"/>
      <c r="F54" s="183" t="s">
        <v>202</v>
      </c>
      <c r="G54" s="3"/>
      <c r="H54" s="3" t="s">
        <v>41</v>
      </c>
      <c r="I54" s="3" t="s">
        <v>41</v>
      </c>
      <c r="J54" s="79" t="s">
        <v>41</v>
      </c>
    </row>
    <row r="55" spans="1:11" ht="39" x14ac:dyDescent="0.25">
      <c r="A55" s="108">
        <v>13</v>
      </c>
      <c r="B55" s="19"/>
      <c r="C55" s="184" t="s">
        <v>203</v>
      </c>
      <c r="D55" s="19"/>
      <c r="E55" s="9"/>
      <c r="F55" s="184" t="s">
        <v>203</v>
      </c>
      <c r="G55" s="3" t="s">
        <v>41</v>
      </c>
      <c r="H55" s="3" t="s">
        <v>41</v>
      </c>
      <c r="I55" s="3" t="s">
        <v>41</v>
      </c>
      <c r="K55" s="79" t="s">
        <v>41</v>
      </c>
    </row>
    <row r="56" spans="1:11" ht="38.25" x14ac:dyDescent="0.25">
      <c r="A56" s="108">
        <v>14</v>
      </c>
      <c r="B56" s="19"/>
      <c r="C56" s="185" t="s">
        <v>204</v>
      </c>
      <c r="D56" s="19"/>
      <c r="E56" s="9"/>
      <c r="F56" s="185" t="s">
        <v>204</v>
      </c>
      <c r="G56" s="3" t="s">
        <v>41</v>
      </c>
      <c r="H56" s="3" t="s">
        <v>41</v>
      </c>
      <c r="I56" s="3" t="s">
        <v>41</v>
      </c>
    </row>
    <row r="57" spans="1:11" ht="51.75" x14ac:dyDescent="0.25">
      <c r="A57" s="108">
        <v>15</v>
      </c>
      <c r="B57" s="19"/>
      <c r="C57" s="19"/>
      <c r="D57" s="19"/>
      <c r="E57" s="9"/>
      <c r="F57" s="186" t="s">
        <v>205</v>
      </c>
      <c r="G57" s="3" t="s">
        <v>41</v>
      </c>
      <c r="H57" s="3"/>
      <c r="I57" s="3"/>
    </row>
    <row r="58" spans="1:11" ht="64.5" x14ac:dyDescent="0.25">
      <c r="A58" s="108">
        <v>16</v>
      </c>
      <c r="B58" s="19"/>
      <c r="C58" s="19"/>
      <c r="D58" s="19"/>
      <c r="E58" s="9"/>
      <c r="F58" s="186" t="s">
        <v>206</v>
      </c>
      <c r="G58" s="3" t="s">
        <v>41</v>
      </c>
      <c r="H58" s="3"/>
      <c r="I58" s="3"/>
    </row>
    <row r="59" spans="1:11" ht="26.25" x14ac:dyDescent="0.25">
      <c r="A59" s="108">
        <v>17</v>
      </c>
      <c r="B59" s="19"/>
      <c r="C59" s="19"/>
      <c r="D59" s="19"/>
      <c r="E59" s="9"/>
      <c r="F59" s="167" t="s">
        <v>207</v>
      </c>
      <c r="G59" s="3" t="s">
        <v>41</v>
      </c>
      <c r="H59" s="3"/>
      <c r="I59" s="3"/>
    </row>
  </sheetData>
  <mergeCells count="5">
    <mergeCell ref="B1:F1"/>
    <mergeCell ref="A4:K4"/>
    <mergeCell ref="A17:K17"/>
    <mergeCell ref="A29:K29"/>
    <mergeCell ref="A42:K4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opLeftCell="A40" workbookViewId="0">
      <selection activeCell="I9" sqref="I9"/>
    </sheetView>
  </sheetViews>
  <sheetFormatPr defaultColWidth="9.140625" defaultRowHeight="15" x14ac:dyDescent="0.25"/>
  <cols>
    <col min="1" max="1" width="4.42578125" style="115" bestFit="1" customWidth="1"/>
    <col min="2" max="2" width="48.42578125" style="129" customWidth="1"/>
    <col min="3" max="3" width="12.85546875" style="130" bestFit="1" customWidth="1"/>
    <col min="4" max="4" width="10.42578125" style="131" bestFit="1" customWidth="1"/>
    <col min="5" max="5" width="8.42578125" style="132" bestFit="1" customWidth="1"/>
    <col min="6" max="6" width="17" style="133" customWidth="1"/>
    <col min="7" max="16384" width="9.140625" style="115"/>
  </cols>
  <sheetData>
    <row r="1" spans="1:6" ht="34.5" customHeight="1" x14ac:dyDescent="0.25">
      <c r="A1" s="495" t="s">
        <v>5</v>
      </c>
      <c r="B1" s="497" t="s">
        <v>6</v>
      </c>
      <c r="C1" s="111" t="s">
        <v>26</v>
      </c>
      <c r="D1" s="112" t="s">
        <v>27</v>
      </c>
      <c r="E1" s="113" t="s">
        <v>28</v>
      </c>
      <c r="F1" s="114" t="s">
        <v>29</v>
      </c>
    </row>
    <row r="2" spans="1:6" ht="33" customHeight="1" x14ac:dyDescent="0.25">
      <c r="A2" s="496"/>
      <c r="B2" s="498"/>
      <c r="C2" s="116" t="s">
        <v>30</v>
      </c>
      <c r="D2" s="117" t="s">
        <v>31</v>
      </c>
      <c r="E2" s="118" t="s">
        <v>32</v>
      </c>
      <c r="F2" s="119" t="s">
        <v>33</v>
      </c>
    </row>
    <row r="3" spans="1:6" x14ac:dyDescent="0.25">
      <c r="A3" s="109" t="s">
        <v>8</v>
      </c>
      <c r="B3" s="5" t="s">
        <v>9</v>
      </c>
      <c r="C3" s="120" t="s">
        <v>10</v>
      </c>
      <c r="D3" s="121" t="s">
        <v>20</v>
      </c>
      <c r="E3" s="122" t="s">
        <v>21</v>
      </c>
      <c r="F3" s="123" t="s">
        <v>22</v>
      </c>
    </row>
    <row r="4" spans="1:6" ht="24.75" customHeight="1" thickBot="1" x14ac:dyDescent="0.3">
      <c r="A4" s="499" t="s">
        <v>23</v>
      </c>
      <c r="B4" s="500"/>
      <c r="C4" s="500"/>
      <c r="D4" s="500"/>
      <c r="E4" s="500"/>
      <c r="F4" s="501"/>
    </row>
    <row r="5" spans="1:6" ht="25.5" x14ac:dyDescent="0.25">
      <c r="A5" s="124">
        <v>1</v>
      </c>
      <c r="B5" s="156" t="s">
        <v>155</v>
      </c>
      <c r="C5" s="125" t="s">
        <v>41</v>
      </c>
      <c r="D5" s="126"/>
      <c r="E5" s="127"/>
      <c r="F5" s="128"/>
    </row>
    <row r="6" spans="1:6" ht="25.5" x14ac:dyDescent="0.25">
      <c r="A6" s="124">
        <v>2</v>
      </c>
      <c r="B6" s="153" t="s">
        <v>156</v>
      </c>
      <c r="C6" s="125" t="s">
        <v>41</v>
      </c>
      <c r="D6" s="126"/>
      <c r="E6" s="127"/>
      <c r="F6" s="128"/>
    </row>
    <row r="7" spans="1:6" ht="38.25" x14ac:dyDescent="0.25">
      <c r="A7" s="124">
        <v>3</v>
      </c>
      <c r="B7" s="153" t="s">
        <v>164</v>
      </c>
      <c r="C7" s="125" t="s">
        <v>41</v>
      </c>
      <c r="D7" s="126"/>
      <c r="E7" s="127"/>
      <c r="F7" s="128" t="s">
        <v>41</v>
      </c>
    </row>
    <row r="8" spans="1:6" ht="38.25" x14ac:dyDescent="0.25">
      <c r="A8" s="124">
        <v>4</v>
      </c>
      <c r="B8" s="153" t="s">
        <v>165</v>
      </c>
      <c r="C8" s="125" t="s">
        <v>41</v>
      </c>
      <c r="D8" s="126"/>
      <c r="E8" s="127"/>
      <c r="F8" s="128" t="s">
        <v>41</v>
      </c>
    </row>
    <row r="9" spans="1:6" ht="38.25" x14ac:dyDescent="0.25">
      <c r="A9" s="124">
        <v>5</v>
      </c>
      <c r="B9" s="153" t="s">
        <v>157</v>
      </c>
      <c r="C9" s="125" t="s">
        <v>41</v>
      </c>
      <c r="D9" s="126"/>
      <c r="E9" s="127"/>
      <c r="F9" s="128"/>
    </row>
    <row r="10" spans="1:6" ht="25.5" x14ac:dyDescent="0.25">
      <c r="A10" s="124">
        <v>6</v>
      </c>
      <c r="B10" s="153" t="s">
        <v>158</v>
      </c>
      <c r="C10" s="125" t="s">
        <v>41</v>
      </c>
      <c r="D10" s="126"/>
      <c r="E10" s="127"/>
      <c r="F10" s="128"/>
    </row>
    <row r="11" spans="1:6" ht="25.5" x14ac:dyDescent="0.25">
      <c r="A11" s="124">
        <v>7</v>
      </c>
      <c r="B11" s="153" t="s">
        <v>159</v>
      </c>
      <c r="C11" s="125" t="s">
        <v>41</v>
      </c>
      <c r="D11" s="126"/>
      <c r="E11" s="127"/>
      <c r="F11" s="128"/>
    </row>
    <row r="12" spans="1:6" x14ac:dyDescent="0.25">
      <c r="A12" s="124">
        <v>8</v>
      </c>
      <c r="B12" s="153" t="s">
        <v>160</v>
      </c>
      <c r="C12" s="125" t="s">
        <v>41</v>
      </c>
      <c r="D12" s="126"/>
      <c r="E12" s="127"/>
      <c r="F12" s="128"/>
    </row>
    <row r="13" spans="1:6" ht="25.5" x14ac:dyDescent="0.25">
      <c r="A13" s="124">
        <v>9</v>
      </c>
      <c r="B13" s="153" t="s">
        <v>161</v>
      </c>
      <c r="C13" s="125" t="s">
        <v>41</v>
      </c>
      <c r="D13" s="126"/>
      <c r="E13" s="127" t="s">
        <v>41</v>
      </c>
      <c r="F13" s="128"/>
    </row>
    <row r="14" spans="1:6" ht="25.5" x14ac:dyDescent="0.25">
      <c r="A14" s="124">
        <v>10</v>
      </c>
      <c r="B14" s="153" t="s">
        <v>162</v>
      </c>
      <c r="C14" s="125" t="s">
        <v>41</v>
      </c>
      <c r="D14" s="126"/>
      <c r="E14" s="127"/>
      <c r="F14" s="128"/>
    </row>
    <row r="15" spans="1:6" ht="51" x14ac:dyDescent="0.25">
      <c r="A15" s="124">
        <v>11</v>
      </c>
      <c r="B15" s="158" t="s">
        <v>163</v>
      </c>
      <c r="C15" s="125"/>
      <c r="D15" s="126" t="s">
        <v>41</v>
      </c>
      <c r="E15" s="127" t="s">
        <v>41</v>
      </c>
      <c r="F15" s="128"/>
    </row>
    <row r="16" spans="1:6" ht="26.25" thickBot="1" x14ac:dyDescent="0.3">
      <c r="A16" s="124">
        <v>12</v>
      </c>
      <c r="B16" s="159" t="s">
        <v>178</v>
      </c>
      <c r="C16" s="125"/>
      <c r="D16" s="126"/>
      <c r="E16" s="127" t="s">
        <v>41</v>
      </c>
      <c r="F16" s="128"/>
    </row>
    <row r="17" spans="1:6" x14ac:dyDescent="0.25">
      <c r="A17" s="172"/>
      <c r="B17" s="173"/>
      <c r="C17" s="174"/>
      <c r="D17" s="175"/>
      <c r="E17" s="176"/>
      <c r="F17" s="177"/>
    </row>
    <row r="18" spans="1:6" ht="27" customHeight="1" x14ac:dyDescent="0.25">
      <c r="A18" s="492" t="s">
        <v>82</v>
      </c>
      <c r="B18" s="502"/>
      <c r="C18" s="502"/>
      <c r="D18" s="502"/>
      <c r="E18" s="502"/>
      <c r="F18" s="503"/>
    </row>
    <row r="19" spans="1:6" ht="63.75" x14ac:dyDescent="0.25">
      <c r="A19" s="124">
        <v>1</v>
      </c>
      <c r="B19" s="161" t="s">
        <v>166</v>
      </c>
      <c r="C19" s="125"/>
      <c r="D19" s="126" t="s">
        <v>41</v>
      </c>
      <c r="E19" s="127"/>
      <c r="F19" s="128"/>
    </row>
    <row r="20" spans="1:6" ht="25.5" x14ac:dyDescent="0.25">
      <c r="A20" s="124">
        <v>2</v>
      </c>
      <c r="B20" s="162" t="s">
        <v>167</v>
      </c>
      <c r="C20" s="125"/>
      <c r="D20" s="126" t="s">
        <v>41</v>
      </c>
      <c r="E20" s="127"/>
      <c r="F20" s="128"/>
    </row>
    <row r="21" spans="1:6" ht="114.75" x14ac:dyDescent="0.25">
      <c r="A21" s="124">
        <v>3</v>
      </c>
      <c r="B21" s="163" t="s">
        <v>168</v>
      </c>
      <c r="C21" s="125"/>
      <c r="D21" s="126" t="s">
        <v>41</v>
      </c>
      <c r="E21" s="127"/>
      <c r="F21" s="128"/>
    </row>
    <row r="22" spans="1:6" ht="38.25" x14ac:dyDescent="0.25">
      <c r="A22" s="124">
        <v>4</v>
      </c>
      <c r="B22" s="162" t="s">
        <v>169</v>
      </c>
      <c r="C22" s="125"/>
      <c r="D22" s="126" t="s">
        <v>41</v>
      </c>
      <c r="E22" s="127"/>
      <c r="F22" s="128"/>
    </row>
    <row r="23" spans="1:6" ht="38.25" x14ac:dyDescent="0.25">
      <c r="A23" s="124">
        <v>5</v>
      </c>
      <c r="B23" s="162" t="s">
        <v>170</v>
      </c>
      <c r="C23" s="125"/>
      <c r="D23" s="126" t="s">
        <v>41</v>
      </c>
      <c r="E23" s="127"/>
      <c r="F23" s="128"/>
    </row>
    <row r="24" spans="1:6" ht="38.25" x14ac:dyDescent="0.25">
      <c r="A24" s="124">
        <v>6</v>
      </c>
      <c r="B24" s="162" t="s">
        <v>171</v>
      </c>
      <c r="C24" s="125"/>
      <c r="D24" s="126"/>
      <c r="E24" s="127"/>
      <c r="F24" s="128" t="s">
        <v>41</v>
      </c>
    </row>
    <row r="25" spans="1:6" ht="51" x14ac:dyDescent="0.25">
      <c r="A25" s="124">
        <v>7</v>
      </c>
      <c r="B25" s="162" t="s">
        <v>172</v>
      </c>
      <c r="C25" s="125"/>
      <c r="D25" s="126"/>
      <c r="E25" s="127"/>
      <c r="F25" s="128" t="s">
        <v>41</v>
      </c>
    </row>
    <row r="26" spans="1:6" ht="51" x14ac:dyDescent="0.25">
      <c r="A26" s="124">
        <v>8</v>
      </c>
      <c r="B26" s="163" t="s">
        <v>173</v>
      </c>
      <c r="C26" s="125"/>
      <c r="D26" s="126" t="s">
        <v>41</v>
      </c>
      <c r="E26" s="127"/>
      <c r="F26" s="128"/>
    </row>
    <row r="27" spans="1:6" ht="38.25" x14ac:dyDescent="0.25">
      <c r="A27" s="124">
        <v>9</v>
      </c>
      <c r="B27" s="162" t="s">
        <v>174</v>
      </c>
      <c r="C27" s="125"/>
      <c r="D27" s="126" t="s">
        <v>41</v>
      </c>
      <c r="E27" s="127"/>
      <c r="F27" s="128"/>
    </row>
    <row r="28" spans="1:6" ht="25.5" x14ac:dyDescent="0.25">
      <c r="A28" s="124">
        <v>10</v>
      </c>
      <c r="B28" s="164" t="s">
        <v>175</v>
      </c>
      <c r="C28" s="125"/>
      <c r="D28" s="126" t="s">
        <v>41</v>
      </c>
      <c r="E28" s="127"/>
      <c r="F28" s="128"/>
    </row>
    <row r="29" spans="1:6" x14ac:dyDescent="0.2">
      <c r="A29" s="124">
        <v>11</v>
      </c>
      <c r="B29" s="165" t="s">
        <v>179</v>
      </c>
      <c r="C29" s="125"/>
      <c r="D29" s="126" t="s">
        <v>41</v>
      </c>
      <c r="E29" s="127"/>
      <c r="F29" s="128"/>
    </row>
    <row r="30" spans="1:6" ht="27" customHeight="1" x14ac:dyDescent="0.25">
      <c r="A30" s="492" t="s">
        <v>83</v>
      </c>
      <c r="B30" s="493"/>
      <c r="C30" s="493"/>
      <c r="D30" s="493"/>
      <c r="E30" s="493"/>
      <c r="F30" s="494"/>
    </row>
    <row r="31" spans="1:6" ht="102" x14ac:dyDescent="0.2">
      <c r="A31" s="124">
        <v>1</v>
      </c>
      <c r="B31" s="166" t="s">
        <v>180</v>
      </c>
      <c r="C31" s="125"/>
      <c r="D31" s="126" t="s">
        <v>41</v>
      </c>
      <c r="E31" s="127"/>
      <c r="F31" s="128"/>
    </row>
    <row r="32" spans="1:6" ht="25.5" x14ac:dyDescent="0.25">
      <c r="A32" s="124">
        <v>2</v>
      </c>
      <c r="B32" s="154" t="s">
        <v>181</v>
      </c>
      <c r="C32" s="125"/>
      <c r="D32" s="126" t="s">
        <v>41</v>
      </c>
      <c r="E32" s="127"/>
      <c r="F32" s="128"/>
    </row>
    <row r="33" spans="1:6" ht="25.5" x14ac:dyDescent="0.25">
      <c r="A33" s="124">
        <v>3</v>
      </c>
      <c r="B33" s="163" t="s">
        <v>182</v>
      </c>
      <c r="C33" s="125"/>
      <c r="D33" s="126" t="s">
        <v>41</v>
      </c>
      <c r="E33" s="127"/>
      <c r="F33" s="128"/>
    </row>
    <row r="34" spans="1:6" ht="38.25" x14ac:dyDescent="0.25">
      <c r="A34" s="124">
        <v>4</v>
      </c>
      <c r="B34" s="154" t="s">
        <v>191</v>
      </c>
      <c r="C34" s="125"/>
      <c r="D34" s="126" t="s">
        <v>41</v>
      </c>
      <c r="E34" s="127"/>
      <c r="F34" s="128"/>
    </row>
    <row r="35" spans="1:6" ht="25.5" x14ac:dyDescent="0.25">
      <c r="A35" s="124">
        <v>5</v>
      </c>
      <c r="B35" s="154" t="s">
        <v>183</v>
      </c>
      <c r="C35" s="125"/>
      <c r="D35" s="126" t="s">
        <v>41</v>
      </c>
      <c r="E35" s="127"/>
      <c r="F35" s="128"/>
    </row>
    <row r="36" spans="1:6" ht="25.5" x14ac:dyDescent="0.2">
      <c r="A36" s="124">
        <v>6</v>
      </c>
      <c r="B36" s="151" t="s">
        <v>184</v>
      </c>
      <c r="C36" s="125"/>
      <c r="D36" s="126" t="s">
        <v>41</v>
      </c>
      <c r="E36" s="127"/>
      <c r="F36" s="128"/>
    </row>
    <row r="37" spans="1:6" ht="25.5" x14ac:dyDescent="0.2">
      <c r="A37" s="124">
        <v>7</v>
      </c>
      <c r="B37" s="151" t="s">
        <v>185</v>
      </c>
      <c r="C37" s="125"/>
      <c r="D37" s="126" t="s">
        <v>41</v>
      </c>
      <c r="E37" s="127"/>
      <c r="F37" s="128"/>
    </row>
    <row r="38" spans="1:6" ht="51" x14ac:dyDescent="0.2">
      <c r="A38" s="124">
        <v>8</v>
      </c>
      <c r="B38" s="151" t="s">
        <v>186</v>
      </c>
      <c r="C38" s="125"/>
      <c r="D38" s="126" t="s">
        <v>41</v>
      </c>
      <c r="E38" s="127"/>
      <c r="F38" s="128"/>
    </row>
    <row r="39" spans="1:6" ht="51" x14ac:dyDescent="0.2">
      <c r="A39" s="124">
        <v>9</v>
      </c>
      <c r="B39" s="151" t="s">
        <v>187</v>
      </c>
      <c r="C39" s="125"/>
      <c r="D39" s="126" t="s">
        <v>41</v>
      </c>
      <c r="E39" s="127"/>
      <c r="F39" s="128" t="s">
        <v>41</v>
      </c>
    </row>
    <row r="40" spans="1:6" ht="38.25" x14ac:dyDescent="0.2">
      <c r="A40" s="124">
        <v>10</v>
      </c>
      <c r="B40" s="151" t="s">
        <v>188</v>
      </c>
      <c r="C40" s="125"/>
      <c r="D40" s="126" t="s">
        <v>41</v>
      </c>
      <c r="E40" s="127"/>
      <c r="F40" s="128"/>
    </row>
    <row r="41" spans="1:6" ht="25.5" x14ac:dyDescent="0.25">
      <c r="A41" s="124">
        <v>11</v>
      </c>
      <c r="B41" s="154" t="s">
        <v>189</v>
      </c>
      <c r="C41" s="125"/>
      <c r="D41" s="126" t="s">
        <v>41</v>
      </c>
      <c r="E41" s="127"/>
      <c r="F41" s="128"/>
    </row>
    <row r="42" spans="1:6" ht="51" x14ac:dyDescent="0.2">
      <c r="A42" s="124">
        <v>12</v>
      </c>
      <c r="B42" s="167" t="s">
        <v>190</v>
      </c>
      <c r="C42" s="125"/>
      <c r="D42" s="126" t="s">
        <v>41</v>
      </c>
      <c r="E42" s="127"/>
      <c r="F42" s="128"/>
    </row>
    <row r="43" spans="1:6" ht="27" customHeight="1" x14ac:dyDescent="0.25">
      <c r="A43" s="492" t="s">
        <v>25</v>
      </c>
      <c r="B43" s="493"/>
      <c r="C43" s="493"/>
      <c r="D43" s="493"/>
      <c r="E43" s="493"/>
      <c r="F43" s="494"/>
    </row>
    <row r="44" spans="1:6" ht="38.25" x14ac:dyDescent="0.2">
      <c r="A44" s="124">
        <v>1</v>
      </c>
      <c r="B44" s="170" t="s">
        <v>192</v>
      </c>
      <c r="C44" s="125" t="s">
        <v>41</v>
      </c>
      <c r="D44" s="126"/>
      <c r="E44" s="127"/>
      <c r="F44" s="128"/>
    </row>
    <row r="45" spans="1:6" ht="25.5" x14ac:dyDescent="0.2">
      <c r="A45" s="124">
        <v>2</v>
      </c>
      <c r="B45" s="171" t="s">
        <v>208</v>
      </c>
      <c r="C45" s="125" t="s">
        <v>41</v>
      </c>
      <c r="D45" s="126"/>
      <c r="E45" s="127"/>
      <c r="F45" s="128"/>
    </row>
    <row r="46" spans="1:6" ht="51" x14ac:dyDescent="0.2">
      <c r="A46" s="124">
        <v>3</v>
      </c>
      <c r="B46" s="171" t="s">
        <v>193</v>
      </c>
      <c r="C46" s="125" t="s">
        <v>41</v>
      </c>
      <c r="D46" s="126"/>
      <c r="E46" s="127"/>
      <c r="F46" s="128"/>
    </row>
    <row r="47" spans="1:6" ht="51" x14ac:dyDescent="0.2">
      <c r="A47" s="124">
        <v>4</v>
      </c>
      <c r="B47" s="171" t="s">
        <v>194</v>
      </c>
      <c r="C47" s="125" t="s">
        <v>41</v>
      </c>
      <c r="D47" s="126"/>
      <c r="E47" s="127"/>
      <c r="F47" s="128"/>
    </row>
    <row r="48" spans="1:6" ht="63.75" x14ac:dyDescent="0.2">
      <c r="A48" s="124">
        <v>5</v>
      </c>
      <c r="B48" s="171" t="s">
        <v>195</v>
      </c>
      <c r="C48" s="125" t="s">
        <v>41</v>
      </c>
      <c r="D48" s="126"/>
      <c r="E48" s="127"/>
      <c r="F48" s="128"/>
    </row>
    <row r="49" spans="1:6" ht="25.5" x14ac:dyDescent="0.2">
      <c r="A49" s="124">
        <v>6</v>
      </c>
      <c r="B49" s="171" t="s">
        <v>196</v>
      </c>
      <c r="C49" s="125" t="s">
        <v>41</v>
      </c>
      <c r="D49" s="126"/>
      <c r="E49" s="127"/>
      <c r="F49" s="128"/>
    </row>
    <row r="50" spans="1:6" ht="25.5" x14ac:dyDescent="0.2">
      <c r="A50" s="178">
        <v>7</v>
      </c>
      <c r="B50" s="171" t="s">
        <v>197</v>
      </c>
      <c r="C50" s="179" t="s">
        <v>41</v>
      </c>
      <c r="D50" s="180"/>
      <c r="E50" s="181"/>
      <c r="F50" s="182"/>
    </row>
    <row r="51" spans="1:6" ht="25.5" x14ac:dyDescent="0.2">
      <c r="A51" s="124">
        <v>8</v>
      </c>
      <c r="B51" s="183" t="s">
        <v>198</v>
      </c>
      <c r="C51" s="125" t="s">
        <v>41</v>
      </c>
      <c r="D51" s="126"/>
      <c r="E51" s="127"/>
      <c r="F51" s="128"/>
    </row>
    <row r="52" spans="1:6" x14ac:dyDescent="0.2">
      <c r="A52" s="124">
        <v>9</v>
      </c>
      <c r="B52" s="183" t="s">
        <v>199</v>
      </c>
      <c r="C52" s="125" t="s">
        <v>41</v>
      </c>
      <c r="D52" s="126"/>
      <c r="E52" s="127"/>
      <c r="F52" s="128"/>
    </row>
    <row r="53" spans="1:6" ht="25.5" x14ac:dyDescent="0.2">
      <c r="A53" s="124">
        <v>10</v>
      </c>
      <c r="B53" s="183" t="s">
        <v>200</v>
      </c>
      <c r="C53" s="125" t="s">
        <v>41</v>
      </c>
      <c r="D53" s="126"/>
      <c r="E53" s="127"/>
      <c r="F53" s="128"/>
    </row>
    <row r="54" spans="1:6" ht="38.25" x14ac:dyDescent="0.2">
      <c r="A54" s="124">
        <v>11</v>
      </c>
      <c r="B54" s="183" t="s">
        <v>201</v>
      </c>
      <c r="C54" s="125" t="s">
        <v>41</v>
      </c>
      <c r="D54" s="126"/>
      <c r="E54" s="127"/>
      <c r="F54" s="128"/>
    </row>
    <row r="55" spans="1:6" ht="63.75" x14ac:dyDescent="0.2">
      <c r="A55" s="124">
        <v>12</v>
      </c>
      <c r="B55" s="183" t="s">
        <v>202</v>
      </c>
      <c r="C55" s="125" t="s">
        <v>41</v>
      </c>
      <c r="D55" s="126"/>
      <c r="E55" s="127"/>
      <c r="F55" s="128"/>
    </row>
    <row r="56" spans="1:6" ht="25.5" x14ac:dyDescent="0.2">
      <c r="A56" s="124">
        <v>13</v>
      </c>
      <c r="B56" s="184" t="s">
        <v>203</v>
      </c>
      <c r="C56" s="125" t="s">
        <v>41</v>
      </c>
      <c r="D56" s="126"/>
      <c r="E56" s="127"/>
      <c r="F56" s="128"/>
    </row>
    <row r="57" spans="1:6" ht="25.5" x14ac:dyDescent="0.25">
      <c r="A57" s="124">
        <v>14</v>
      </c>
      <c r="B57" s="185" t="s">
        <v>204</v>
      </c>
      <c r="C57" s="125" t="s">
        <v>41</v>
      </c>
      <c r="D57" s="126"/>
      <c r="E57" s="127"/>
      <c r="F57" s="128"/>
    </row>
    <row r="58" spans="1:6" ht="51" x14ac:dyDescent="0.2">
      <c r="A58" s="124">
        <v>15</v>
      </c>
      <c r="B58" s="186" t="s">
        <v>205</v>
      </c>
      <c r="C58" s="125" t="s">
        <v>41</v>
      </c>
      <c r="D58" s="126"/>
      <c r="E58" s="127"/>
      <c r="F58" s="128"/>
    </row>
    <row r="59" spans="1:6" ht="51" x14ac:dyDescent="0.2">
      <c r="A59" s="124">
        <v>16</v>
      </c>
      <c r="B59" s="186" t="s">
        <v>206</v>
      </c>
      <c r="C59" s="125" t="s">
        <v>41</v>
      </c>
      <c r="D59" s="126"/>
      <c r="E59" s="127"/>
      <c r="F59" s="128"/>
    </row>
    <row r="60" spans="1:6" ht="25.5" x14ac:dyDescent="0.2">
      <c r="A60" s="124">
        <v>17</v>
      </c>
      <c r="B60" s="167" t="s">
        <v>207</v>
      </c>
      <c r="C60" s="125" t="s">
        <v>41</v>
      </c>
      <c r="D60" s="126"/>
      <c r="E60" s="127"/>
      <c r="F60" s="128"/>
    </row>
  </sheetData>
  <mergeCells count="6">
    <mergeCell ref="A43:F43"/>
    <mergeCell ref="A1:A2"/>
    <mergeCell ref="B1:B2"/>
    <mergeCell ref="A4:F4"/>
    <mergeCell ref="A18:F18"/>
    <mergeCell ref="A30:F30"/>
  </mergeCells>
  <pageMargins left="0.7" right="0.7" top="0.75" bottom="0.75" header="0.3" footer="0.3"/>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L67"/>
  <sheetViews>
    <sheetView topLeftCell="Q1" zoomScale="70" zoomScaleNormal="70" workbookViewId="0">
      <pane ySplit="6" topLeftCell="A27" activePane="bottomLeft" state="frozen"/>
      <selection activeCell="AJ1" sqref="AJ1"/>
      <selection pane="bottomLeft" activeCell="AO23" sqref="AO23"/>
    </sheetView>
  </sheetViews>
  <sheetFormatPr defaultColWidth="5.42578125" defaultRowHeight="15.75" x14ac:dyDescent="0.25"/>
  <cols>
    <col min="1" max="1" width="3.28515625" style="135" customWidth="1"/>
    <col min="2" max="2" width="39.85546875" style="135" customWidth="1"/>
    <col min="3" max="3" width="20.42578125" style="135" customWidth="1"/>
    <col min="4" max="5" width="5.5703125" style="135" customWidth="1"/>
    <col min="6" max="6" width="5.28515625" style="135" customWidth="1"/>
    <col min="7" max="7" width="3.7109375" style="135" customWidth="1"/>
    <col min="8" max="8" width="6.28515625" style="135" customWidth="1"/>
    <col min="9" max="9" width="6.85546875" style="135" customWidth="1"/>
    <col min="10" max="10" width="7.42578125" style="135" customWidth="1"/>
    <col min="11" max="11" width="3.85546875" style="135" customWidth="1"/>
    <col min="12" max="13" width="5.85546875" style="135" customWidth="1"/>
    <col min="14" max="15" width="6.7109375" style="135" customWidth="1"/>
    <col min="16" max="16" width="5.85546875" style="135" customWidth="1"/>
    <col min="17" max="17" width="3.85546875" style="135" customWidth="1"/>
    <col min="18" max="18" width="5.85546875" style="135" customWidth="1"/>
    <col min="19" max="19" width="8.140625" style="135" customWidth="1"/>
    <col min="20" max="20" width="6.28515625" style="135" customWidth="1"/>
    <col min="21" max="21" width="6" style="135" customWidth="1"/>
    <col min="22" max="22" width="5.85546875" style="135" customWidth="1"/>
    <col min="23" max="23" width="6.140625" style="135" customWidth="1"/>
    <col min="24" max="24" width="6.5703125" style="135" customWidth="1"/>
    <col min="25" max="25" width="6.140625" style="135" customWidth="1"/>
    <col min="26" max="26" width="4.42578125" style="135" customWidth="1"/>
    <col min="27" max="28" width="5.42578125" style="135" customWidth="1"/>
    <col min="29" max="29" width="3.42578125" style="135" customWidth="1"/>
    <col min="30" max="30" width="3.85546875" style="135" customWidth="1"/>
    <col min="31" max="31" width="3.28515625" style="135" customWidth="1"/>
    <col min="32" max="32" width="3.85546875" style="135" customWidth="1"/>
    <col min="33" max="33" width="3.42578125" style="135" customWidth="1"/>
    <col min="34" max="34" width="3.85546875" style="135" customWidth="1"/>
    <col min="35" max="35" width="8.42578125" style="135" customWidth="1"/>
    <col min="36" max="36" width="9" style="135" customWidth="1"/>
    <col min="37" max="37" width="3.85546875" style="135" customWidth="1"/>
    <col min="38" max="38" width="6.85546875" style="135" customWidth="1"/>
    <col min="39" max="41" width="3.85546875" style="135" customWidth="1"/>
    <col min="42" max="42" width="6.140625" style="135" customWidth="1"/>
    <col min="43" max="43" width="3.85546875" style="135" customWidth="1"/>
    <col min="44" max="44" width="9.7109375" style="135" customWidth="1"/>
    <col min="45" max="45" width="10.28515625" style="135" customWidth="1"/>
    <col min="46" max="46" width="12.28515625" style="135" customWidth="1"/>
    <col min="47" max="47" width="5.5703125" style="135" customWidth="1"/>
    <col min="48" max="48" width="7.42578125" style="135" customWidth="1"/>
    <col min="49" max="49" width="7" style="135" customWidth="1"/>
    <col min="50" max="50" width="5.85546875" style="135" customWidth="1"/>
    <col min="51" max="51" width="3.85546875" style="135" customWidth="1"/>
    <col min="52" max="52" width="6.7109375" style="135" customWidth="1"/>
    <col min="53" max="53" width="6.5703125" style="135" customWidth="1"/>
    <col min="54" max="54" width="3.85546875" style="135" customWidth="1"/>
    <col min="55" max="55" width="5.28515625" style="135" customWidth="1"/>
    <col min="56" max="56" width="3.85546875" style="135" customWidth="1"/>
    <col min="57" max="57" width="5.5703125" style="135" customWidth="1"/>
    <col min="58" max="58" width="3.85546875" style="135" customWidth="1"/>
    <col min="59" max="59" width="5.140625" style="135" customWidth="1"/>
    <col min="60" max="60" width="4.28515625" style="135" customWidth="1"/>
    <col min="61" max="61" width="6.140625" style="135" customWidth="1"/>
    <col min="62" max="62" width="3.85546875" style="135" customWidth="1"/>
    <col min="63" max="63" width="7.28515625" style="135" customWidth="1"/>
    <col min="64" max="66" width="3.85546875" style="135" customWidth="1"/>
    <col min="67" max="68" width="6.140625" style="135" customWidth="1"/>
    <col min="69" max="69" width="3.85546875" style="135" customWidth="1"/>
    <col min="70" max="70" width="6.28515625" style="135" customWidth="1"/>
    <col min="71" max="72" width="3.85546875" style="135" customWidth="1"/>
    <col min="73" max="73" width="6" style="135" customWidth="1"/>
    <col min="74" max="74" width="9.28515625" style="135" customWidth="1"/>
    <col min="75" max="75" width="3.85546875" style="135" customWidth="1"/>
    <col min="76" max="76" width="5.85546875" style="135" customWidth="1"/>
    <col min="77" max="77" width="3.85546875" style="135" customWidth="1"/>
    <col min="78" max="78" width="6.5703125" style="135" customWidth="1"/>
    <col min="79" max="79" width="3.85546875" style="135" customWidth="1"/>
    <col min="80" max="80" width="6.85546875" style="135" customWidth="1"/>
    <col min="81" max="82" width="3.85546875" style="135" customWidth="1"/>
    <col min="83" max="83" width="6.28515625" style="135" customWidth="1"/>
    <col min="84" max="85" width="3.85546875" style="135" customWidth="1"/>
    <col min="86" max="86" width="4.7109375" style="135" customWidth="1"/>
    <col min="87" max="87" width="3.85546875" style="135" customWidth="1"/>
    <col min="88" max="88" width="7.140625" style="135" customWidth="1"/>
    <col min="89" max="89" width="3.85546875" style="135" customWidth="1"/>
    <col min="90" max="90" width="5.5703125" style="135" customWidth="1"/>
    <col min="91" max="91" width="7.140625" style="135" customWidth="1"/>
    <col min="92" max="93" width="3.85546875" style="135" customWidth="1"/>
    <col min="94" max="94" width="9.85546875" style="135" customWidth="1"/>
    <col min="95" max="97" width="3.85546875" style="135" customWidth="1"/>
    <col min="98" max="98" width="5.7109375" style="135" customWidth="1"/>
    <col min="99" max="100" width="9.28515625" style="135" customWidth="1"/>
    <col min="101" max="104" width="3.85546875" style="135" customWidth="1"/>
    <col min="105" max="105" width="7.28515625" style="135" customWidth="1"/>
    <col min="106" max="106" width="3.85546875" style="135" customWidth="1"/>
    <col min="107" max="107" width="5.140625" style="135" customWidth="1"/>
    <col min="108" max="110" width="3.85546875" style="135" customWidth="1"/>
    <col min="111" max="111" width="4.5703125" style="135" customWidth="1"/>
    <col min="112" max="116" width="3.85546875" style="135" customWidth="1"/>
    <col min="117" max="117" width="6" style="135" customWidth="1"/>
    <col min="118" max="120" width="3.85546875" style="135" customWidth="1"/>
    <col min="121" max="121" width="5.42578125" style="135" customWidth="1"/>
    <col min="122" max="122" width="3.85546875" style="135" customWidth="1"/>
    <col min="123" max="123" width="8.140625" style="135" customWidth="1"/>
    <col min="124" max="124" width="6" style="135" customWidth="1"/>
    <col min="125" max="125" width="6.28515625" style="135" customWidth="1"/>
    <col min="126" max="126" width="8.7109375" style="135" customWidth="1"/>
    <col min="127" max="127" width="3.85546875" style="135" customWidth="1"/>
    <col min="128" max="128" width="9.42578125" style="135" customWidth="1"/>
    <col min="129" max="129" width="3.85546875" style="135" customWidth="1"/>
    <col min="130" max="130" width="8.5703125" style="135" customWidth="1"/>
    <col min="131" max="132" width="3.85546875" style="135" customWidth="1"/>
    <col min="133" max="133" width="5.7109375" style="135" customWidth="1"/>
    <col min="134" max="134" width="7.140625" style="135" customWidth="1"/>
    <col min="135" max="135" width="3.85546875" style="135" customWidth="1"/>
    <col min="136" max="136" width="11.5703125" style="135" customWidth="1"/>
    <col min="137" max="16384" width="5.42578125" style="135"/>
  </cols>
  <sheetData>
    <row r="2" spans="1:142" ht="3.75" customHeight="1" x14ac:dyDescent="0.25"/>
    <row r="3" spans="1:142" ht="74.25" customHeight="1" x14ac:dyDescent="0.25">
      <c r="A3" s="194"/>
      <c r="B3" s="194"/>
      <c r="C3" s="194"/>
      <c r="D3" s="588" t="s">
        <v>635</v>
      </c>
      <c r="E3" s="589"/>
      <c r="F3" s="590"/>
      <c r="G3" s="584" t="s">
        <v>472</v>
      </c>
      <c r="H3" s="585"/>
      <c r="I3" s="585"/>
      <c r="J3" s="586"/>
      <c r="K3" s="587" t="s">
        <v>473</v>
      </c>
      <c r="L3" s="587"/>
      <c r="M3" s="587"/>
      <c r="N3" s="587"/>
      <c r="O3" s="565" t="s">
        <v>474</v>
      </c>
      <c r="P3" s="566"/>
      <c r="Q3" s="566"/>
      <c r="R3" s="567"/>
      <c r="S3" s="568" t="s">
        <v>636</v>
      </c>
      <c r="T3" s="569"/>
      <c r="U3" s="570"/>
      <c r="V3" s="561" t="s">
        <v>637</v>
      </c>
      <c r="W3" s="571"/>
      <c r="X3" s="562"/>
      <c r="Y3" s="572" t="s">
        <v>531</v>
      </c>
      <c r="Z3" s="573"/>
      <c r="AA3" s="574" t="s">
        <v>638</v>
      </c>
      <c r="AB3" s="575"/>
      <c r="AC3" s="525" t="s">
        <v>639</v>
      </c>
      <c r="AD3" s="526"/>
      <c r="AE3" s="595" t="s">
        <v>640</v>
      </c>
      <c r="AF3" s="604"/>
      <c r="AG3" s="604"/>
      <c r="AH3" s="596"/>
      <c r="AI3" s="550" t="s">
        <v>276</v>
      </c>
      <c r="AJ3" s="551"/>
      <c r="AK3" s="605" t="s">
        <v>641</v>
      </c>
      <c r="AL3" s="606"/>
      <c r="AM3" s="606"/>
      <c r="AN3" s="607"/>
      <c r="AO3" s="593" t="s">
        <v>580</v>
      </c>
      <c r="AP3" s="594"/>
      <c r="AQ3" s="600" t="s">
        <v>511</v>
      </c>
      <c r="AR3" s="608"/>
      <c r="AS3" s="601"/>
      <c r="AT3" s="591" t="s">
        <v>480</v>
      </c>
      <c r="AU3" s="609"/>
      <c r="AV3" s="592"/>
      <c r="AW3" s="572" t="s">
        <v>481</v>
      </c>
      <c r="AX3" s="573"/>
      <c r="AY3" s="561" t="s">
        <v>642</v>
      </c>
      <c r="AZ3" s="562"/>
      <c r="BA3" s="548" t="s">
        <v>643</v>
      </c>
      <c r="BB3" s="610"/>
      <c r="BC3" s="549"/>
      <c r="BD3" s="611" t="s">
        <v>501</v>
      </c>
      <c r="BE3" s="612"/>
      <c r="BF3" s="576" t="s">
        <v>644</v>
      </c>
      <c r="BG3" s="577"/>
      <c r="BH3" s="525" t="s">
        <v>645</v>
      </c>
      <c r="BI3" s="526"/>
      <c r="BJ3" s="595" t="s">
        <v>646</v>
      </c>
      <c r="BK3" s="596"/>
      <c r="BL3" s="597" t="s">
        <v>647</v>
      </c>
      <c r="BM3" s="598"/>
      <c r="BN3" s="599"/>
      <c r="BO3" s="600" t="s">
        <v>513</v>
      </c>
      <c r="BP3" s="601"/>
      <c r="BQ3" s="574" t="s">
        <v>486</v>
      </c>
      <c r="BR3" s="575"/>
      <c r="BS3" s="572" t="s">
        <v>487</v>
      </c>
      <c r="BT3" s="573"/>
      <c r="BU3" s="593" t="s">
        <v>488</v>
      </c>
      <c r="BV3" s="594"/>
      <c r="BW3" s="561" t="s">
        <v>489</v>
      </c>
      <c r="BX3" s="562"/>
      <c r="BY3" s="548" t="s">
        <v>490</v>
      </c>
      <c r="BZ3" s="549"/>
      <c r="CA3" s="550" t="s">
        <v>491</v>
      </c>
      <c r="CB3" s="551"/>
      <c r="CC3" s="541" t="s">
        <v>528</v>
      </c>
      <c r="CD3" s="543"/>
      <c r="CE3" s="552" t="s">
        <v>648</v>
      </c>
      <c r="CF3" s="553"/>
      <c r="CG3" s="554" t="s">
        <v>506</v>
      </c>
      <c r="CH3" s="555"/>
      <c r="CI3" s="525" t="s">
        <v>492</v>
      </c>
      <c r="CJ3" s="526"/>
      <c r="CK3" s="556" t="s">
        <v>508</v>
      </c>
      <c r="CL3" s="557"/>
      <c r="CM3" s="558" t="s">
        <v>584</v>
      </c>
      <c r="CN3" s="559"/>
      <c r="CO3" s="560"/>
      <c r="CP3" s="578" t="s">
        <v>530</v>
      </c>
      <c r="CQ3" s="579"/>
      <c r="CR3" s="580"/>
      <c r="CS3" s="591" t="s">
        <v>493</v>
      </c>
      <c r="CT3" s="592"/>
      <c r="CU3" s="539" t="s">
        <v>516</v>
      </c>
      <c r="CV3" s="540"/>
      <c r="CW3" s="541" t="s">
        <v>4</v>
      </c>
      <c r="CX3" s="542"/>
      <c r="CY3" s="543"/>
      <c r="CZ3" s="544" t="s">
        <v>2</v>
      </c>
      <c r="DA3" s="545"/>
      <c r="DB3" s="546" t="s">
        <v>653</v>
      </c>
      <c r="DC3" s="547"/>
      <c r="DD3" s="602" t="s">
        <v>652</v>
      </c>
      <c r="DE3" s="603"/>
      <c r="DF3" s="534" t="s">
        <v>581</v>
      </c>
      <c r="DG3" s="535"/>
      <c r="DH3" s="532" t="s">
        <v>651</v>
      </c>
      <c r="DI3" s="533"/>
      <c r="DJ3" s="515" t="s">
        <v>495</v>
      </c>
      <c r="DK3" s="516"/>
      <c r="DL3" s="517" t="s">
        <v>496</v>
      </c>
      <c r="DM3" s="518"/>
      <c r="DN3" s="519" t="s">
        <v>440</v>
      </c>
      <c r="DO3" s="520"/>
      <c r="DP3" s="521" t="s">
        <v>593</v>
      </c>
      <c r="DQ3" s="522"/>
      <c r="DR3" s="523" t="s">
        <v>498</v>
      </c>
      <c r="DS3" s="524"/>
      <c r="DT3" s="525" t="s">
        <v>650</v>
      </c>
      <c r="DU3" s="526"/>
      <c r="DV3" s="527" t="s">
        <v>3</v>
      </c>
      <c r="DW3" s="528"/>
      <c r="DX3" s="529"/>
      <c r="DY3" s="530" t="s">
        <v>500</v>
      </c>
      <c r="DZ3" s="531"/>
      <c r="EA3" s="581" t="s">
        <v>649</v>
      </c>
      <c r="EB3" s="582"/>
      <c r="EC3" s="583"/>
      <c r="ED3" s="198"/>
      <c r="EE3" s="199"/>
      <c r="EF3" s="200"/>
    </row>
    <row r="4" spans="1:142" ht="31.5" customHeight="1" x14ac:dyDescent="0.25">
      <c r="A4" s="136" t="s">
        <v>5</v>
      </c>
      <c r="B4" s="137" t="s">
        <v>6</v>
      </c>
      <c r="C4" s="134" t="s">
        <v>7</v>
      </c>
      <c r="D4" s="512" t="s">
        <v>213</v>
      </c>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2" t="s">
        <v>212</v>
      </c>
      <c r="AZ4" s="513"/>
      <c r="BA4" s="513"/>
      <c r="BB4" s="513"/>
      <c r="BC4" s="513"/>
      <c r="BD4" s="513"/>
      <c r="BE4" s="513"/>
      <c r="BF4" s="513"/>
      <c r="BG4" s="513"/>
      <c r="BH4" s="513"/>
      <c r="BI4" s="513"/>
      <c r="BJ4" s="513"/>
      <c r="BK4" s="513"/>
      <c r="BL4" s="513"/>
      <c r="BM4" s="513"/>
      <c r="BN4" s="513"/>
      <c r="BO4" s="513"/>
      <c r="BP4" s="514"/>
      <c r="BQ4" s="536" t="s">
        <v>527</v>
      </c>
      <c r="BR4" s="537"/>
      <c r="BS4" s="537"/>
      <c r="BT4" s="537"/>
      <c r="BU4" s="537"/>
      <c r="BV4" s="537"/>
      <c r="BW4" s="537"/>
      <c r="BX4" s="537"/>
      <c r="BY4" s="537"/>
      <c r="BZ4" s="537"/>
      <c r="CA4" s="537"/>
      <c r="CB4" s="537"/>
      <c r="CC4" s="537"/>
      <c r="CD4" s="537"/>
      <c r="CE4" s="537"/>
      <c r="CF4" s="537"/>
      <c r="CG4" s="537"/>
      <c r="CH4" s="537"/>
      <c r="CI4" s="537"/>
      <c r="CJ4" s="537"/>
      <c r="CK4" s="537"/>
      <c r="CL4" s="537"/>
      <c r="CM4" s="537"/>
      <c r="CN4" s="537"/>
      <c r="CO4" s="537"/>
      <c r="CP4" s="537"/>
      <c r="CQ4" s="537"/>
      <c r="CR4" s="537"/>
      <c r="CS4" s="537"/>
      <c r="CT4" s="537"/>
      <c r="CU4" s="537"/>
      <c r="CV4" s="537"/>
      <c r="CW4" s="537"/>
      <c r="CX4" s="537"/>
      <c r="CY4" s="537"/>
      <c r="CZ4" s="537"/>
      <c r="DA4" s="537"/>
      <c r="DB4" s="537"/>
      <c r="DC4" s="537"/>
      <c r="DD4" s="537"/>
      <c r="DE4" s="537"/>
      <c r="DF4" s="537"/>
      <c r="DG4" s="537"/>
      <c r="DH4" s="537"/>
      <c r="DI4" s="538"/>
      <c r="DJ4" s="512" t="s">
        <v>211</v>
      </c>
      <c r="DK4" s="513"/>
      <c r="DL4" s="513"/>
      <c r="DM4" s="513"/>
      <c r="DN4" s="513"/>
      <c r="DO4" s="513"/>
      <c r="DP4" s="513"/>
      <c r="DQ4" s="513"/>
      <c r="DR4" s="513"/>
      <c r="DS4" s="513"/>
      <c r="DT4" s="513"/>
      <c r="DU4" s="513"/>
      <c r="DV4" s="513"/>
      <c r="DW4" s="513"/>
      <c r="DX4" s="513"/>
      <c r="DY4" s="513"/>
      <c r="DZ4" s="513"/>
      <c r="EA4" s="513"/>
      <c r="EB4" s="513"/>
      <c r="EC4" s="513"/>
      <c r="ED4" s="513"/>
      <c r="EE4" s="513"/>
      <c r="EF4" s="514"/>
    </row>
    <row r="5" spans="1:142" ht="114.75" customHeight="1" x14ac:dyDescent="0.25">
      <c r="A5" s="138" t="s">
        <v>8</v>
      </c>
      <c r="B5" s="138" t="s">
        <v>9</v>
      </c>
      <c r="C5" s="138" t="s">
        <v>10</v>
      </c>
      <c r="D5" s="202" t="s">
        <v>214</v>
      </c>
      <c r="E5" s="202" t="s">
        <v>216</v>
      </c>
      <c r="F5" s="202" t="s">
        <v>218</v>
      </c>
      <c r="G5" s="203" t="s">
        <v>220</v>
      </c>
      <c r="H5" s="203" t="s">
        <v>221</v>
      </c>
      <c r="I5" s="203" t="s">
        <v>222</v>
      </c>
      <c r="J5" s="203" t="s">
        <v>223</v>
      </c>
      <c r="K5" s="203" t="s">
        <v>228</v>
      </c>
      <c r="L5" s="203" t="s">
        <v>229</v>
      </c>
      <c r="M5" s="203" t="s">
        <v>230</v>
      </c>
      <c r="N5" s="203" t="s">
        <v>231</v>
      </c>
      <c r="O5" s="203" t="s">
        <v>236</v>
      </c>
      <c r="P5" s="203" t="s">
        <v>237</v>
      </c>
      <c r="Q5" s="203" t="s">
        <v>238</v>
      </c>
      <c r="R5" s="203" t="s">
        <v>239</v>
      </c>
      <c r="S5" s="205" t="s">
        <v>244</v>
      </c>
      <c r="T5" s="205" t="s">
        <v>245</v>
      </c>
      <c r="U5" s="203" t="s">
        <v>246</v>
      </c>
      <c r="V5" s="205" t="s">
        <v>250</v>
      </c>
      <c r="W5" s="205" t="s">
        <v>252</v>
      </c>
      <c r="X5" s="203" t="s">
        <v>254</v>
      </c>
      <c r="Y5" s="205" t="s">
        <v>256</v>
      </c>
      <c r="Z5" s="205" t="s">
        <v>257</v>
      </c>
      <c r="AA5" s="205" t="s">
        <v>264</v>
      </c>
      <c r="AB5" s="205" t="s">
        <v>265</v>
      </c>
      <c r="AC5" s="205" t="s">
        <v>260</v>
      </c>
      <c r="AD5" s="205" t="s">
        <v>261</v>
      </c>
      <c r="AE5" s="205" t="s">
        <v>268</v>
      </c>
      <c r="AF5" s="205" t="s">
        <v>270</v>
      </c>
      <c r="AG5" s="205" t="s">
        <v>272</v>
      </c>
      <c r="AH5" s="205" t="s">
        <v>274</v>
      </c>
      <c r="AI5" s="205" t="s">
        <v>276</v>
      </c>
      <c r="AJ5" s="205" t="s">
        <v>277</v>
      </c>
      <c r="AK5" s="205" t="s">
        <v>280</v>
      </c>
      <c r="AL5" s="205" t="s">
        <v>281</v>
      </c>
      <c r="AM5" s="205" t="s">
        <v>282</v>
      </c>
      <c r="AN5" s="205" t="s">
        <v>283</v>
      </c>
      <c r="AO5" s="205" t="s">
        <v>288</v>
      </c>
      <c r="AP5" s="205" t="s">
        <v>290</v>
      </c>
      <c r="AQ5" s="205" t="s">
        <v>292</v>
      </c>
      <c r="AR5" s="205" t="s">
        <v>293</v>
      </c>
      <c r="AS5" s="205" t="s">
        <v>294</v>
      </c>
      <c r="AT5" s="222" t="s">
        <v>298</v>
      </c>
      <c r="AU5" s="205" t="s">
        <v>299</v>
      </c>
      <c r="AV5" s="205" t="s">
        <v>300</v>
      </c>
      <c r="AW5" s="223" t="s">
        <v>304</v>
      </c>
      <c r="AX5" s="223" t="s">
        <v>305</v>
      </c>
      <c r="AY5" s="205" t="s">
        <v>308</v>
      </c>
      <c r="AZ5" s="205" t="s">
        <v>309</v>
      </c>
      <c r="BA5" s="205" t="s">
        <v>312</v>
      </c>
      <c r="BB5" s="205" t="s">
        <v>313</v>
      </c>
      <c r="BC5" s="205" t="s">
        <v>314</v>
      </c>
      <c r="BD5" s="213" t="s">
        <v>318</v>
      </c>
      <c r="BE5" s="205" t="s">
        <v>320</v>
      </c>
      <c r="BF5" s="205" t="s">
        <v>322</v>
      </c>
      <c r="BG5" s="205" t="s">
        <v>323</v>
      </c>
      <c r="BH5" s="205" t="s">
        <v>654</v>
      </c>
      <c r="BI5" s="205" t="s">
        <v>326</v>
      </c>
      <c r="BJ5" s="205" t="s">
        <v>329</v>
      </c>
      <c r="BK5" s="205" t="s">
        <v>331</v>
      </c>
      <c r="BL5" s="214" t="s">
        <v>333</v>
      </c>
      <c r="BM5" s="214" t="s">
        <v>334</v>
      </c>
      <c r="BN5" s="205" t="s">
        <v>335</v>
      </c>
      <c r="BO5" s="205" t="s">
        <v>339</v>
      </c>
      <c r="BP5" s="205" t="s">
        <v>340</v>
      </c>
      <c r="BQ5" s="224" t="s">
        <v>343</v>
      </c>
      <c r="BR5" s="205" t="s">
        <v>344</v>
      </c>
      <c r="BS5" s="205" t="s">
        <v>347</v>
      </c>
      <c r="BT5" s="205" t="s">
        <v>348</v>
      </c>
      <c r="BU5" s="205" t="s">
        <v>351</v>
      </c>
      <c r="BV5" s="205" t="s">
        <v>352</v>
      </c>
      <c r="BW5" s="205" t="s">
        <v>355</v>
      </c>
      <c r="BX5" s="205" t="s">
        <v>356</v>
      </c>
      <c r="BY5" s="205" t="s">
        <v>359</v>
      </c>
      <c r="BZ5" s="205" t="s">
        <v>360</v>
      </c>
      <c r="CA5" s="205" t="s">
        <v>363</v>
      </c>
      <c r="CB5" s="205" t="s">
        <v>364</v>
      </c>
      <c r="CC5" s="205" t="s">
        <v>367</v>
      </c>
      <c r="CD5" s="205" t="s">
        <v>368</v>
      </c>
      <c r="CE5" s="205" t="s">
        <v>375</v>
      </c>
      <c r="CF5" s="205" t="s">
        <v>377</v>
      </c>
      <c r="CG5" s="205" t="s">
        <v>371</v>
      </c>
      <c r="CH5" s="205" t="s">
        <v>372</v>
      </c>
      <c r="CI5" s="205" t="s">
        <v>379</v>
      </c>
      <c r="CJ5" s="205" t="s">
        <v>380</v>
      </c>
      <c r="CK5" s="205" t="s">
        <v>383</v>
      </c>
      <c r="CL5" s="205" t="s">
        <v>385</v>
      </c>
      <c r="CM5" s="205" t="s">
        <v>387</v>
      </c>
      <c r="CN5" s="205" t="s">
        <v>389</v>
      </c>
      <c r="CO5" s="205" t="s">
        <v>391</v>
      </c>
      <c r="CP5" s="205" t="s">
        <v>393</v>
      </c>
      <c r="CQ5" s="205" t="s">
        <v>394</v>
      </c>
      <c r="CR5" s="205" t="s">
        <v>395</v>
      </c>
      <c r="CS5" s="205" t="s">
        <v>399</v>
      </c>
      <c r="CT5" s="205" t="s">
        <v>401</v>
      </c>
      <c r="CU5" s="213" t="s">
        <v>403</v>
      </c>
      <c r="CV5" s="205" t="s">
        <v>404</v>
      </c>
      <c r="CW5" s="205" t="s">
        <v>407</v>
      </c>
      <c r="CX5" s="205" t="s">
        <v>408</v>
      </c>
      <c r="CY5" s="205" t="s">
        <v>409</v>
      </c>
      <c r="CZ5" s="205" t="s">
        <v>413</v>
      </c>
      <c r="DA5" s="205" t="s">
        <v>414</v>
      </c>
      <c r="DB5" s="205" t="s">
        <v>417</v>
      </c>
      <c r="DC5" s="205" t="s">
        <v>418</v>
      </c>
      <c r="DD5" s="209" t="s">
        <v>421</v>
      </c>
      <c r="DE5" s="209" t="s">
        <v>422</v>
      </c>
      <c r="DF5" s="209" t="s">
        <v>425</v>
      </c>
      <c r="DG5" s="209" t="s">
        <v>426</v>
      </c>
      <c r="DH5" s="205" t="s">
        <v>428</v>
      </c>
      <c r="DI5" s="205" t="s">
        <v>429</v>
      </c>
      <c r="DJ5" s="215" t="s">
        <v>433</v>
      </c>
      <c r="DK5" s="215" t="s">
        <v>434</v>
      </c>
      <c r="DL5" s="209" t="s">
        <v>436</v>
      </c>
      <c r="DM5" s="217" t="s">
        <v>437</v>
      </c>
      <c r="DN5" s="209" t="s">
        <v>440</v>
      </c>
      <c r="DO5" s="209" t="s">
        <v>442</v>
      </c>
      <c r="DP5" s="205" t="s">
        <v>444</v>
      </c>
      <c r="DQ5" s="205" t="s">
        <v>445</v>
      </c>
      <c r="DR5" s="209" t="s">
        <v>448</v>
      </c>
      <c r="DS5" s="364" t="s">
        <v>449</v>
      </c>
      <c r="DT5" s="205" t="s">
        <v>452</v>
      </c>
      <c r="DU5" s="205" t="s">
        <v>453</v>
      </c>
      <c r="DV5" s="205" t="s">
        <v>456</v>
      </c>
      <c r="DW5" s="205" t="s">
        <v>457</v>
      </c>
      <c r="DX5" s="205" t="s">
        <v>458</v>
      </c>
      <c r="DY5" s="205" t="s">
        <v>462</v>
      </c>
      <c r="DZ5" s="205" t="s">
        <v>463</v>
      </c>
      <c r="EA5" s="218" t="s">
        <v>466</v>
      </c>
      <c r="EB5" s="219" t="s">
        <v>467</v>
      </c>
      <c r="EC5" s="220" t="s">
        <v>468</v>
      </c>
      <c r="ED5" s="193"/>
      <c r="EE5" s="193"/>
      <c r="EF5" s="193"/>
    </row>
    <row r="6" spans="1:142" ht="35.25" customHeight="1" x14ac:dyDescent="0.25">
      <c r="A6" s="189">
        <f ca="1">A6:AT7</f>
        <v>0</v>
      </c>
      <c r="B6" s="187"/>
      <c r="C6" s="189"/>
      <c r="D6" s="206" t="s">
        <v>215</v>
      </c>
      <c r="E6" s="206" t="s">
        <v>217</v>
      </c>
      <c r="F6" s="206" t="s">
        <v>219</v>
      </c>
      <c r="G6" s="207" t="s">
        <v>224</v>
      </c>
      <c r="H6" s="207" t="s">
        <v>225</v>
      </c>
      <c r="I6" s="207" t="s">
        <v>226</v>
      </c>
      <c r="J6" s="207" t="s">
        <v>227</v>
      </c>
      <c r="K6" s="207" t="s">
        <v>232</v>
      </c>
      <c r="L6" s="207" t="s">
        <v>233</v>
      </c>
      <c r="M6" s="207" t="s">
        <v>234</v>
      </c>
      <c r="N6" s="207" t="s">
        <v>235</v>
      </c>
      <c r="O6" s="207" t="s">
        <v>240</v>
      </c>
      <c r="P6" s="207" t="s">
        <v>241</v>
      </c>
      <c r="Q6" s="207" t="s">
        <v>242</v>
      </c>
      <c r="R6" s="207" t="s">
        <v>243</v>
      </c>
      <c r="S6" s="207" t="s">
        <v>247</v>
      </c>
      <c r="T6" s="207" t="s">
        <v>248</v>
      </c>
      <c r="U6" s="207" t="s">
        <v>249</v>
      </c>
      <c r="V6" s="207" t="s">
        <v>251</v>
      </c>
      <c r="W6" s="207" t="s">
        <v>253</v>
      </c>
      <c r="X6" s="207" t="s">
        <v>255</v>
      </c>
      <c r="Y6" s="208" t="s">
        <v>258</v>
      </c>
      <c r="Z6" s="208" t="s">
        <v>259</v>
      </c>
      <c r="AA6" s="210" t="s">
        <v>266</v>
      </c>
      <c r="AB6" s="210" t="s">
        <v>267</v>
      </c>
      <c r="AC6" s="210" t="s">
        <v>262</v>
      </c>
      <c r="AD6" s="210" t="s">
        <v>263</v>
      </c>
      <c r="AE6" s="210" t="s">
        <v>269</v>
      </c>
      <c r="AF6" s="210" t="s">
        <v>271</v>
      </c>
      <c r="AG6" s="210" t="s">
        <v>273</v>
      </c>
      <c r="AH6" s="210" t="s">
        <v>275</v>
      </c>
      <c r="AI6" s="204" t="s">
        <v>278</v>
      </c>
      <c r="AJ6" s="204" t="s">
        <v>279</v>
      </c>
      <c r="AK6" s="210" t="s">
        <v>284</v>
      </c>
      <c r="AL6" s="210" t="s">
        <v>285</v>
      </c>
      <c r="AM6" s="210" t="s">
        <v>286</v>
      </c>
      <c r="AN6" s="210" t="s">
        <v>287</v>
      </c>
      <c r="AO6" s="210" t="s">
        <v>289</v>
      </c>
      <c r="AP6" s="210" t="s">
        <v>291</v>
      </c>
      <c r="AQ6" s="208" t="s">
        <v>295</v>
      </c>
      <c r="AR6" s="208" t="s">
        <v>296</v>
      </c>
      <c r="AS6" s="208" t="s">
        <v>297</v>
      </c>
      <c r="AT6" s="204" t="s">
        <v>301</v>
      </c>
      <c r="AU6" s="204" t="s">
        <v>302</v>
      </c>
      <c r="AV6" s="204" t="s">
        <v>303</v>
      </c>
      <c r="AW6" s="211" t="s">
        <v>306</v>
      </c>
      <c r="AX6" s="211" t="s">
        <v>307</v>
      </c>
      <c r="AY6" s="210" t="s">
        <v>310</v>
      </c>
      <c r="AZ6" s="210" t="s">
        <v>311</v>
      </c>
      <c r="BA6" s="204" t="s">
        <v>315</v>
      </c>
      <c r="BB6" s="204" t="s">
        <v>316</v>
      </c>
      <c r="BC6" s="204" t="s">
        <v>317</v>
      </c>
      <c r="BD6" s="210" t="s">
        <v>319</v>
      </c>
      <c r="BE6" s="204" t="s">
        <v>321</v>
      </c>
      <c r="BF6" s="210" t="s">
        <v>324</v>
      </c>
      <c r="BG6" s="210" t="s">
        <v>325</v>
      </c>
      <c r="BH6" s="210" t="s">
        <v>327</v>
      </c>
      <c r="BI6" s="210" t="s">
        <v>328</v>
      </c>
      <c r="BJ6" s="210" t="s">
        <v>330</v>
      </c>
      <c r="BK6" s="210" t="s">
        <v>332</v>
      </c>
      <c r="BL6" s="204" t="s">
        <v>336</v>
      </c>
      <c r="BM6" s="204" t="s">
        <v>337</v>
      </c>
      <c r="BN6" s="204" t="s">
        <v>338</v>
      </c>
      <c r="BO6" s="210" t="s">
        <v>341</v>
      </c>
      <c r="BP6" s="210" t="s">
        <v>342</v>
      </c>
      <c r="BQ6" s="211" t="s">
        <v>345</v>
      </c>
      <c r="BR6" s="211" t="s">
        <v>346</v>
      </c>
      <c r="BS6" s="212" t="s">
        <v>349</v>
      </c>
      <c r="BT6" s="212" t="s">
        <v>350</v>
      </c>
      <c r="BU6" s="204" t="s">
        <v>353</v>
      </c>
      <c r="BV6" s="204" t="s">
        <v>354</v>
      </c>
      <c r="BW6" s="210" t="s">
        <v>357</v>
      </c>
      <c r="BX6" s="210" t="s">
        <v>358</v>
      </c>
      <c r="BY6" s="210" t="s">
        <v>361</v>
      </c>
      <c r="BZ6" s="210" t="s">
        <v>362</v>
      </c>
      <c r="CA6" s="210" t="s">
        <v>365</v>
      </c>
      <c r="CB6" s="210" t="s">
        <v>366</v>
      </c>
      <c r="CC6" s="210" t="s">
        <v>369</v>
      </c>
      <c r="CD6" s="210" t="s">
        <v>370</v>
      </c>
      <c r="CE6" s="210" t="s">
        <v>376</v>
      </c>
      <c r="CF6" s="210" t="s">
        <v>378</v>
      </c>
      <c r="CG6" s="210" t="s">
        <v>373</v>
      </c>
      <c r="CH6" s="210" t="s">
        <v>374</v>
      </c>
      <c r="CI6" s="210" t="s">
        <v>381</v>
      </c>
      <c r="CJ6" s="210" t="s">
        <v>382</v>
      </c>
      <c r="CK6" s="204" t="s">
        <v>384</v>
      </c>
      <c r="CL6" s="204" t="s">
        <v>386</v>
      </c>
      <c r="CM6" s="210" t="s">
        <v>388</v>
      </c>
      <c r="CN6" s="210" t="s">
        <v>390</v>
      </c>
      <c r="CO6" s="210" t="s">
        <v>392</v>
      </c>
      <c r="CP6" s="204" t="s">
        <v>396</v>
      </c>
      <c r="CQ6" s="204" t="s">
        <v>397</v>
      </c>
      <c r="CR6" s="204" t="s">
        <v>398</v>
      </c>
      <c r="CS6" s="204" t="s">
        <v>400</v>
      </c>
      <c r="CT6" s="204" t="s">
        <v>402</v>
      </c>
      <c r="CU6" s="210" t="s">
        <v>405</v>
      </c>
      <c r="CV6" s="210" t="s">
        <v>406</v>
      </c>
      <c r="CW6" s="204" t="s">
        <v>410</v>
      </c>
      <c r="CX6" s="204" t="s">
        <v>411</v>
      </c>
      <c r="CY6" s="204" t="s">
        <v>412</v>
      </c>
      <c r="CZ6" s="208" t="s">
        <v>415</v>
      </c>
      <c r="DA6" s="208" t="s">
        <v>416</v>
      </c>
      <c r="DB6" s="208" t="s">
        <v>419</v>
      </c>
      <c r="DC6" s="208" t="s">
        <v>420</v>
      </c>
      <c r="DD6" s="210" t="s">
        <v>423</v>
      </c>
      <c r="DE6" s="210" t="s">
        <v>424</v>
      </c>
      <c r="DF6" s="209" t="s">
        <v>427</v>
      </c>
      <c r="DG6" s="209" t="s">
        <v>271</v>
      </c>
      <c r="DH6" s="208" t="s">
        <v>430</v>
      </c>
      <c r="DI6" s="208" t="s">
        <v>431</v>
      </c>
      <c r="DJ6" s="216" t="s">
        <v>432</v>
      </c>
      <c r="DK6" s="216" t="s">
        <v>435</v>
      </c>
      <c r="DL6" s="210" t="s">
        <v>438</v>
      </c>
      <c r="DM6" s="210" t="s">
        <v>439</v>
      </c>
      <c r="DN6" s="210" t="s">
        <v>441</v>
      </c>
      <c r="DO6" s="210" t="s">
        <v>443</v>
      </c>
      <c r="DP6" s="208" t="s">
        <v>446</v>
      </c>
      <c r="DQ6" s="208" t="s">
        <v>447</v>
      </c>
      <c r="DR6" s="210" t="s">
        <v>450</v>
      </c>
      <c r="DS6" s="210" t="s">
        <v>451</v>
      </c>
      <c r="DT6" s="208" t="s">
        <v>454</v>
      </c>
      <c r="DU6" s="208" t="s">
        <v>455</v>
      </c>
      <c r="DV6" s="208" t="s">
        <v>459</v>
      </c>
      <c r="DW6" s="208" t="s">
        <v>460</v>
      </c>
      <c r="DX6" s="208" t="s">
        <v>461</v>
      </c>
      <c r="DY6" s="208" t="s">
        <v>464</v>
      </c>
      <c r="DZ6" s="208" t="s">
        <v>465</v>
      </c>
      <c r="EA6" s="221" t="s">
        <v>469</v>
      </c>
      <c r="EB6" s="221" t="s">
        <v>470</v>
      </c>
      <c r="EC6" s="221" t="s">
        <v>471</v>
      </c>
      <c r="ED6" s="193"/>
      <c r="EE6" s="193"/>
      <c r="EF6" s="193"/>
    </row>
    <row r="7" spans="1:142" ht="23.25" customHeight="1" thickBot="1" x14ac:dyDescent="0.3">
      <c r="A7" s="168"/>
      <c r="B7" s="187" t="s">
        <v>209</v>
      </c>
      <c r="C7" s="168"/>
      <c r="D7" s="191"/>
      <c r="E7" s="191"/>
      <c r="F7" s="191"/>
      <c r="G7" s="191"/>
      <c r="H7" s="191"/>
      <c r="I7" s="191"/>
      <c r="J7" s="191"/>
      <c r="K7" s="192"/>
      <c r="L7" s="192"/>
      <c r="M7" s="192"/>
      <c r="N7" s="192"/>
      <c r="O7" s="192"/>
      <c r="P7" s="192"/>
      <c r="Q7" s="192"/>
      <c r="R7" s="192"/>
      <c r="S7" s="192"/>
      <c r="T7" s="192"/>
      <c r="U7" s="192"/>
      <c r="V7" s="192"/>
      <c r="W7" s="192"/>
      <c r="X7" s="192"/>
      <c r="Y7" s="192"/>
      <c r="Z7" s="192"/>
      <c r="AA7" s="192"/>
      <c r="AB7" s="192"/>
      <c r="AC7" s="192">
        <f ca="1">AC7:AC51</f>
        <v>0</v>
      </c>
      <c r="AD7" s="192">
        <f ca="1">AD7:AD51</f>
        <v>0</v>
      </c>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f ca="1">+BH7:BBH22</f>
        <v>0</v>
      </c>
      <c r="BI7" s="192">
        <f ca="1">+BI7:BBI22</f>
        <v>0</v>
      </c>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row>
    <row r="8" spans="1:142" ht="25.5" x14ac:dyDescent="0.25">
      <c r="A8" s="134">
        <v>1</v>
      </c>
      <c r="B8" s="156" t="s">
        <v>155</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t="s">
        <v>41</v>
      </c>
      <c r="BR8" s="139" t="s">
        <v>41</v>
      </c>
      <c r="BS8" s="139" t="s">
        <v>41</v>
      </c>
      <c r="BT8" s="139" t="s">
        <v>41</v>
      </c>
      <c r="BU8" s="139" t="s">
        <v>41</v>
      </c>
      <c r="BV8" s="139" t="s">
        <v>41</v>
      </c>
      <c r="BW8" s="139"/>
      <c r="BX8" s="139"/>
      <c r="BY8" s="139"/>
      <c r="BZ8" s="139"/>
      <c r="CA8" s="139"/>
      <c r="CB8" s="139"/>
      <c r="CC8" s="139" t="s">
        <v>41</v>
      </c>
      <c r="CD8" s="139" t="s">
        <v>41</v>
      </c>
      <c r="CE8" s="139"/>
      <c r="CF8" s="139"/>
      <c r="CG8" s="139" t="s">
        <v>41</v>
      </c>
      <c r="CH8" s="139" t="s">
        <v>41</v>
      </c>
      <c r="CI8" s="139"/>
      <c r="CJ8" s="139"/>
      <c r="CK8" s="139" t="s">
        <v>41</v>
      </c>
      <c r="CL8" s="139" t="s">
        <v>41</v>
      </c>
      <c r="CM8" s="139"/>
      <c r="CN8" s="139"/>
      <c r="CO8" s="139"/>
      <c r="CP8" s="141"/>
      <c r="CQ8" s="141"/>
      <c r="CR8" s="141"/>
      <c r="CS8" s="141"/>
      <c r="CT8" s="141"/>
      <c r="CU8" s="141"/>
      <c r="CV8" s="141"/>
      <c r="CW8" s="141"/>
      <c r="CX8" s="141"/>
      <c r="CY8" s="141"/>
      <c r="CZ8" s="141" t="s">
        <v>41</v>
      </c>
      <c r="DA8" s="141" t="s">
        <v>41</v>
      </c>
      <c r="DB8" s="141"/>
      <c r="DC8" s="141"/>
      <c r="DD8" s="141"/>
      <c r="DE8" s="141"/>
      <c r="DF8" s="141"/>
      <c r="DG8" s="141"/>
      <c r="DH8" s="141"/>
      <c r="DI8" s="141"/>
      <c r="DJ8" s="141" t="s">
        <v>41</v>
      </c>
      <c r="DK8" s="141" t="s">
        <v>41</v>
      </c>
      <c r="DL8" s="141" t="s">
        <v>41</v>
      </c>
      <c r="DM8" s="141" t="s">
        <v>41</v>
      </c>
      <c r="DN8" s="141" t="s">
        <v>41</v>
      </c>
      <c r="DO8" s="141" t="s">
        <v>41</v>
      </c>
      <c r="DP8" s="141"/>
      <c r="DQ8" s="141"/>
      <c r="DR8" s="141" t="s">
        <v>41</v>
      </c>
      <c r="DS8" s="141" t="s">
        <v>41</v>
      </c>
      <c r="DT8" s="141"/>
      <c r="DU8" s="141"/>
      <c r="DV8" s="141"/>
      <c r="DW8" s="141"/>
      <c r="DX8" s="141"/>
      <c r="DY8" s="141"/>
      <c r="DZ8" s="141"/>
      <c r="EA8" s="141"/>
      <c r="EB8" s="141"/>
      <c r="EC8" s="141"/>
      <c r="ED8" s="141"/>
      <c r="EE8" s="141"/>
      <c r="EF8" s="141"/>
      <c r="EL8" s="201"/>
    </row>
    <row r="9" spans="1:142" ht="38.25" x14ac:dyDescent="0.25">
      <c r="A9" s="134">
        <v>2</v>
      </c>
      <c r="B9" s="153" t="s">
        <v>156</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t="s">
        <v>41</v>
      </c>
      <c r="BE9" s="139"/>
      <c r="BF9" s="139"/>
      <c r="BG9" s="139"/>
      <c r="BH9" s="139" t="s">
        <v>41</v>
      </c>
      <c r="BI9" s="139" t="s">
        <v>41</v>
      </c>
      <c r="BJ9" s="139" t="s">
        <v>41</v>
      </c>
      <c r="BK9" s="139" t="s">
        <v>41</v>
      </c>
      <c r="BL9" s="139" t="s">
        <v>41</v>
      </c>
      <c r="BM9" s="139" t="s">
        <v>41</v>
      </c>
      <c r="BN9" s="139" t="s">
        <v>41</v>
      </c>
      <c r="BO9" s="139" t="s">
        <v>41</v>
      </c>
      <c r="BP9" s="139" t="s">
        <v>41</v>
      </c>
      <c r="BQ9" s="139"/>
      <c r="BR9" s="139"/>
      <c r="BS9" s="139" t="s">
        <v>41</v>
      </c>
      <c r="BT9" s="139" t="s">
        <v>41</v>
      </c>
      <c r="BU9" s="139" t="s">
        <v>41</v>
      </c>
      <c r="BV9" s="139" t="s">
        <v>41</v>
      </c>
      <c r="BW9" s="139"/>
      <c r="BX9" s="139"/>
      <c r="BY9" s="139"/>
      <c r="BZ9" s="139"/>
      <c r="CA9" s="139" t="s">
        <v>41</v>
      </c>
      <c r="CB9" s="139" t="s">
        <v>41</v>
      </c>
      <c r="CC9" s="139" t="s">
        <v>41</v>
      </c>
      <c r="CD9" s="139" t="s">
        <v>41</v>
      </c>
      <c r="CE9" s="139"/>
      <c r="CF9" s="139"/>
      <c r="CG9" s="139" t="s">
        <v>41</v>
      </c>
      <c r="CH9" s="139" t="s">
        <v>41</v>
      </c>
      <c r="CI9" s="139" t="s">
        <v>41</v>
      </c>
      <c r="CJ9" s="139" t="s">
        <v>41</v>
      </c>
      <c r="CK9" s="139"/>
      <c r="CL9" s="139"/>
      <c r="CM9" s="139"/>
      <c r="CN9" s="139"/>
      <c r="CO9" s="139"/>
      <c r="CP9" s="142"/>
      <c r="CQ9" s="190"/>
      <c r="CR9" s="190"/>
      <c r="CS9" s="190"/>
      <c r="CT9" s="190"/>
      <c r="CU9" s="142"/>
      <c r="CV9" s="190"/>
      <c r="CW9" s="142"/>
      <c r="CX9" s="190"/>
      <c r="CY9" s="190"/>
      <c r="CZ9" s="142" t="s">
        <v>41</v>
      </c>
      <c r="DA9" s="190" t="s">
        <v>41</v>
      </c>
      <c r="DB9" s="142"/>
      <c r="DC9" s="190"/>
      <c r="DD9" s="142"/>
      <c r="DE9" s="190"/>
      <c r="DF9" s="142"/>
      <c r="DG9" s="190"/>
      <c r="DH9" s="142"/>
      <c r="DI9" s="190"/>
      <c r="DJ9" s="142"/>
      <c r="DK9" s="190"/>
      <c r="DL9" s="142"/>
      <c r="DM9" s="190"/>
      <c r="DN9" s="142"/>
      <c r="DO9" s="190"/>
      <c r="DP9" s="142"/>
      <c r="DQ9" s="190"/>
      <c r="DR9" s="142"/>
      <c r="DS9" s="190"/>
      <c r="DT9" s="142"/>
      <c r="DU9" s="190"/>
      <c r="DV9" s="142"/>
      <c r="DW9" s="190"/>
      <c r="DX9" s="190"/>
      <c r="DY9" s="142"/>
      <c r="DZ9" s="190"/>
      <c r="EA9" s="190"/>
      <c r="EB9" s="190"/>
      <c r="EC9" s="190"/>
      <c r="ED9" s="141"/>
      <c r="EE9" s="141"/>
      <c r="EF9" s="141"/>
    </row>
    <row r="10" spans="1:142" ht="51" x14ac:dyDescent="0.25">
      <c r="A10" s="134">
        <v>3</v>
      </c>
      <c r="B10" s="153" t="s">
        <v>164</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t="s">
        <v>41</v>
      </c>
      <c r="AJ10" s="139" t="s">
        <v>41</v>
      </c>
      <c r="AK10" s="139"/>
      <c r="AL10" s="139"/>
      <c r="AM10" s="139"/>
      <c r="AN10" s="139"/>
      <c r="AO10" s="139"/>
      <c r="AP10" s="139"/>
      <c r="AQ10" s="139"/>
      <c r="AR10" s="139"/>
      <c r="AS10" s="139"/>
      <c r="AT10" s="139"/>
      <c r="AU10" s="139"/>
      <c r="AV10" s="139"/>
      <c r="AW10" s="139"/>
      <c r="AX10" s="139"/>
      <c r="AY10" s="139">
        <v>3</v>
      </c>
      <c r="AZ10" s="139">
        <v>3</v>
      </c>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41"/>
      <c r="CQ10" s="141"/>
      <c r="CR10" s="141"/>
      <c r="CS10" s="146" t="s">
        <v>41</v>
      </c>
      <c r="CT10" s="146" t="s">
        <v>41</v>
      </c>
      <c r="CU10" s="146"/>
      <c r="CV10" s="146"/>
      <c r="CW10" s="146"/>
      <c r="CX10" s="146"/>
      <c r="CY10" s="146"/>
      <c r="CZ10" s="146"/>
      <c r="DA10" s="146"/>
      <c r="DB10" s="146" t="s">
        <v>41</v>
      </c>
      <c r="DC10" s="146" t="s">
        <v>41</v>
      </c>
      <c r="DD10" s="146"/>
      <c r="DE10" s="146"/>
      <c r="DF10" s="146"/>
      <c r="DG10" s="146"/>
      <c r="DH10" s="146"/>
      <c r="DI10" s="146"/>
      <c r="DJ10" s="146"/>
      <c r="DK10" s="146"/>
      <c r="DL10" s="146"/>
      <c r="DM10" s="146"/>
      <c r="DN10" s="146"/>
      <c r="DO10" s="146"/>
      <c r="DP10" s="146" t="s">
        <v>41</v>
      </c>
      <c r="DQ10" s="146" t="s">
        <v>41</v>
      </c>
      <c r="DR10" s="146"/>
      <c r="DS10" s="146"/>
      <c r="DT10" s="146"/>
      <c r="DU10" s="146"/>
      <c r="DV10" s="146" t="s">
        <v>41</v>
      </c>
      <c r="DW10" s="146" t="s">
        <v>41</v>
      </c>
      <c r="DX10" s="146" t="s">
        <v>41</v>
      </c>
      <c r="DY10" s="142" t="s">
        <v>41</v>
      </c>
      <c r="DZ10" s="190" t="s">
        <v>41</v>
      </c>
      <c r="EA10" s="190"/>
      <c r="EB10" s="190"/>
      <c r="EC10" s="190"/>
      <c r="ED10" s="142"/>
      <c r="EE10" s="142"/>
      <c r="EF10" s="142"/>
    </row>
    <row r="11" spans="1:142" ht="51" x14ac:dyDescent="0.25">
      <c r="A11" s="134">
        <v>4</v>
      </c>
      <c r="B11" s="153" t="s">
        <v>165</v>
      </c>
      <c r="C11" s="144"/>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t="s">
        <v>41</v>
      </c>
      <c r="CN11" s="145" t="s">
        <v>41</v>
      </c>
      <c r="CO11" s="145" t="s">
        <v>41</v>
      </c>
      <c r="CP11" s="140"/>
      <c r="CQ11" s="140"/>
      <c r="CR11" s="140"/>
      <c r="CS11" s="143"/>
      <c r="CT11" s="143"/>
      <c r="CU11" s="143"/>
      <c r="CV11" s="143"/>
      <c r="CW11" s="143" t="s">
        <v>41</v>
      </c>
      <c r="CX11" s="143" t="s">
        <v>41</v>
      </c>
      <c r="CY11" s="143" t="s">
        <v>41</v>
      </c>
      <c r="CZ11" s="143"/>
      <c r="DA11" s="143"/>
      <c r="DB11" s="143"/>
      <c r="DC11" s="143"/>
      <c r="DD11" s="143"/>
      <c r="DE11" s="143"/>
      <c r="DF11" s="143" t="s">
        <v>41</v>
      </c>
      <c r="DG11" s="143" t="s">
        <v>41</v>
      </c>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0"/>
      <c r="EE11" s="140"/>
      <c r="EF11" s="140"/>
    </row>
    <row r="12" spans="1:142" ht="38.25" x14ac:dyDescent="0.25">
      <c r="A12" s="134">
        <v>5</v>
      </c>
      <c r="B12" s="153" t="s">
        <v>157</v>
      </c>
      <c r="C12" s="144"/>
      <c r="D12" s="145"/>
      <c r="E12" s="145"/>
      <c r="F12" s="145"/>
      <c r="G12" s="145" t="s">
        <v>41</v>
      </c>
      <c r="H12" s="145" t="s">
        <v>41</v>
      </c>
      <c r="I12" s="145" t="s">
        <v>41</v>
      </c>
      <c r="J12" s="145" t="s">
        <v>41</v>
      </c>
      <c r="K12" s="145" t="s">
        <v>41</v>
      </c>
      <c r="L12" s="145" t="s">
        <v>41</v>
      </c>
      <c r="M12" s="145" t="s">
        <v>41</v>
      </c>
      <c r="N12" s="145" t="s">
        <v>41</v>
      </c>
      <c r="O12" s="145" t="s">
        <v>41</v>
      </c>
      <c r="P12" s="145" t="s">
        <v>41</v>
      </c>
      <c r="Q12" s="145"/>
      <c r="R12" s="145"/>
      <c r="S12" s="145" t="s">
        <v>41</v>
      </c>
      <c r="T12" s="145" t="s">
        <v>41</v>
      </c>
      <c r="U12" s="145" t="s">
        <v>41</v>
      </c>
      <c r="V12" s="145" t="s">
        <v>41</v>
      </c>
      <c r="W12" s="145" t="s">
        <v>41</v>
      </c>
      <c r="X12" s="145" t="s">
        <v>41</v>
      </c>
      <c r="Y12" s="145" t="s">
        <v>41</v>
      </c>
      <c r="Z12" s="145" t="s">
        <v>41</v>
      </c>
      <c r="AA12" s="145" t="s">
        <v>41</v>
      </c>
      <c r="AB12" s="145" t="s">
        <v>41</v>
      </c>
      <c r="AC12" s="145"/>
      <c r="AD12" s="145"/>
      <c r="AE12" s="145" t="s">
        <v>41</v>
      </c>
      <c r="AF12" s="145" t="s">
        <v>41</v>
      </c>
      <c r="AG12" s="145" t="s">
        <v>41</v>
      </c>
      <c r="AH12" s="145" t="s">
        <v>41</v>
      </c>
      <c r="AI12" s="145"/>
      <c r="AJ12" s="145"/>
      <c r="AK12" s="145"/>
      <c r="AL12" s="145"/>
      <c r="AM12" s="145"/>
      <c r="AN12" s="145"/>
      <c r="AO12" s="145"/>
      <c r="AP12" s="145"/>
      <c r="AQ12" s="145" t="s">
        <v>41</v>
      </c>
      <c r="AR12" s="145" t="s">
        <v>41</v>
      </c>
      <c r="AS12" s="145" t="s">
        <v>41</v>
      </c>
      <c r="AT12" s="145" t="s">
        <v>41</v>
      </c>
      <c r="AU12" s="145" t="s">
        <v>41</v>
      </c>
      <c r="AV12" s="145" t="s">
        <v>41</v>
      </c>
      <c r="AW12" s="145"/>
      <c r="AX12" s="145"/>
      <c r="AY12" s="145"/>
      <c r="AZ12" s="145"/>
      <c r="BA12" s="145" t="s">
        <v>41</v>
      </c>
      <c r="BB12" s="145" t="s">
        <v>41</v>
      </c>
      <c r="BC12" s="145" t="s">
        <v>41</v>
      </c>
      <c r="BD12" s="145" t="s">
        <v>41</v>
      </c>
      <c r="BE12" s="145"/>
      <c r="BF12" s="145" t="s">
        <v>41</v>
      </c>
      <c r="BG12" s="145" t="s">
        <v>41</v>
      </c>
      <c r="BH12" s="145" t="s">
        <v>41</v>
      </c>
      <c r="BI12" s="145" t="s">
        <v>41</v>
      </c>
      <c r="BJ12" s="145" t="s">
        <v>41</v>
      </c>
      <c r="BK12" s="145" t="s">
        <v>41</v>
      </c>
      <c r="BL12" s="145" t="s">
        <v>41</v>
      </c>
      <c r="BM12" s="145" t="s">
        <v>41</v>
      </c>
      <c r="BN12" s="145" t="s">
        <v>41</v>
      </c>
      <c r="BO12" s="145" t="s">
        <v>41</v>
      </c>
      <c r="BP12" s="145" t="s">
        <v>41</v>
      </c>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t="s">
        <v>41</v>
      </c>
      <c r="DW12" s="140" t="s">
        <v>41</v>
      </c>
      <c r="DX12" s="140" t="s">
        <v>41</v>
      </c>
      <c r="DY12" s="140"/>
      <c r="DZ12" s="140"/>
      <c r="EA12" s="140"/>
      <c r="EB12" s="140"/>
      <c r="EC12" s="140"/>
      <c r="ED12" s="140"/>
      <c r="EE12" s="140"/>
      <c r="EF12" s="140"/>
    </row>
    <row r="13" spans="1:142" ht="38.25" x14ac:dyDescent="0.25">
      <c r="A13" s="134">
        <v>6</v>
      </c>
      <c r="B13" s="153" t="s">
        <v>158</v>
      </c>
      <c r="C13" s="144"/>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t="s">
        <v>41</v>
      </c>
      <c r="AD13" s="145" t="s">
        <v>41</v>
      </c>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t="s">
        <v>41</v>
      </c>
      <c r="BV13" s="145" t="s">
        <v>41</v>
      </c>
      <c r="BW13" s="145"/>
      <c r="BX13" s="145"/>
      <c r="BY13" s="145"/>
      <c r="BZ13" s="145"/>
      <c r="CA13" s="145"/>
      <c r="CB13" s="145"/>
      <c r="CC13" s="145"/>
      <c r="CD13" s="145"/>
      <c r="CE13" s="145"/>
      <c r="CF13" s="145"/>
      <c r="CG13" s="145"/>
      <c r="CH13" s="145"/>
      <c r="CI13" s="145"/>
      <c r="CJ13" s="145"/>
      <c r="CK13" s="145"/>
      <c r="CL13" s="145"/>
      <c r="CM13" s="145"/>
      <c r="CN13" s="145"/>
      <c r="CO13" s="145"/>
      <c r="CP13" s="140"/>
      <c r="CQ13" s="140"/>
      <c r="CR13" s="140"/>
      <c r="CS13" s="140"/>
      <c r="CT13" s="140"/>
      <c r="CU13" s="140" t="s">
        <v>41</v>
      </c>
      <c r="CV13" s="140" t="s">
        <v>41</v>
      </c>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row>
    <row r="14" spans="1:142" ht="25.5" x14ac:dyDescent="0.25">
      <c r="A14" s="134">
        <v>7</v>
      </c>
      <c r="B14" s="153" t="s">
        <v>159</v>
      </c>
      <c r="C14" s="144"/>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t="s">
        <v>41</v>
      </c>
      <c r="AD14" s="145" t="s">
        <v>41</v>
      </c>
      <c r="AE14" s="145"/>
      <c r="AF14" s="145"/>
      <c r="AG14" s="145"/>
      <c r="AH14" s="145"/>
      <c r="AI14" s="145"/>
      <c r="AJ14" s="145"/>
      <c r="AK14" s="145"/>
      <c r="AL14" s="145"/>
      <c r="AM14" s="145"/>
      <c r="AN14" s="145"/>
      <c r="AO14" s="145" t="s">
        <v>41</v>
      </c>
      <c r="AP14" s="145" t="s">
        <v>41</v>
      </c>
      <c r="AQ14" s="145"/>
      <c r="AR14" s="145"/>
      <c r="AS14" s="145"/>
      <c r="AT14" s="145"/>
      <c r="AU14" s="145"/>
      <c r="AV14" s="145"/>
      <c r="AW14" s="145" t="s">
        <v>41</v>
      </c>
      <c r="AX14" s="145" t="s">
        <v>41</v>
      </c>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t="s">
        <v>41</v>
      </c>
      <c r="BZ14" s="145" t="s">
        <v>41</v>
      </c>
      <c r="CA14" s="145"/>
      <c r="CB14" s="145"/>
      <c r="CC14" s="145"/>
      <c r="CD14" s="145"/>
      <c r="CE14" s="145" t="s">
        <v>41</v>
      </c>
      <c r="CF14" s="145" t="s">
        <v>41</v>
      </c>
      <c r="CG14" s="145"/>
      <c r="CH14" s="145"/>
      <c r="CI14" s="145"/>
      <c r="CJ14" s="145"/>
      <c r="CK14" s="145"/>
      <c r="CL14" s="145"/>
      <c r="CM14" s="145" t="s">
        <v>41</v>
      </c>
      <c r="CN14" s="145" t="s">
        <v>41</v>
      </c>
      <c r="CO14" s="145" t="s">
        <v>41</v>
      </c>
      <c r="CP14" s="140"/>
      <c r="CQ14" s="140"/>
      <c r="CR14" s="140"/>
      <c r="CS14" s="140"/>
      <c r="CT14" s="140"/>
      <c r="CU14" s="140"/>
      <c r="CV14" s="140"/>
      <c r="CW14" s="140"/>
      <c r="CX14" s="140"/>
      <c r="CY14" s="140"/>
      <c r="CZ14" s="140"/>
      <c r="DA14" s="140"/>
      <c r="DB14" s="140"/>
      <c r="DC14" s="140"/>
      <c r="DD14" s="140"/>
      <c r="DE14" s="140"/>
      <c r="DF14" s="140" t="s">
        <v>41</v>
      </c>
      <c r="DG14" s="140" t="s">
        <v>41</v>
      </c>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row>
    <row r="15" spans="1:142" ht="25.5" x14ac:dyDescent="0.25">
      <c r="A15" s="134">
        <v>8</v>
      </c>
      <c r="B15" s="153" t="s">
        <v>160</v>
      </c>
      <c r="C15" s="144"/>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t="s">
        <v>41</v>
      </c>
      <c r="AX15" s="145" t="s">
        <v>41</v>
      </c>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t="s">
        <v>41</v>
      </c>
      <c r="BV15" s="145" t="s">
        <v>41</v>
      </c>
      <c r="BW15" s="145" t="s">
        <v>41</v>
      </c>
      <c r="BX15" s="145" t="s">
        <v>41</v>
      </c>
      <c r="BY15" s="145" t="s">
        <v>41</v>
      </c>
      <c r="BZ15" s="145" t="s">
        <v>41</v>
      </c>
      <c r="CA15" s="145"/>
      <c r="CB15" s="145"/>
      <c r="CC15" s="145"/>
      <c r="CD15" s="145"/>
      <c r="CE15" s="145"/>
      <c r="CF15" s="145"/>
      <c r="CG15" s="145"/>
      <c r="CH15" s="145"/>
      <c r="CI15" s="145" t="s">
        <v>41</v>
      </c>
      <c r="CJ15" s="145" t="s">
        <v>41</v>
      </c>
      <c r="CK15" s="145"/>
      <c r="CL15" s="145"/>
      <c r="CM15" s="145"/>
      <c r="CN15" s="145"/>
      <c r="CO15" s="145"/>
      <c r="CP15" s="140"/>
      <c r="CQ15" s="140"/>
      <c r="CR15" s="140"/>
      <c r="CS15" s="140"/>
      <c r="CT15" s="140"/>
      <c r="CU15" s="140"/>
      <c r="CV15" s="140"/>
      <c r="CW15" s="140"/>
      <c r="CX15" s="140"/>
      <c r="CY15" s="140"/>
      <c r="CZ15" s="140" t="s">
        <v>41</v>
      </c>
      <c r="DA15" s="140" t="s">
        <v>41</v>
      </c>
      <c r="DB15" s="140"/>
      <c r="DC15" s="140"/>
      <c r="DD15" s="140" t="s">
        <v>41</v>
      </c>
      <c r="DE15" s="140" t="s">
        <v>41</v>
      </c>
      <c r="DF15" s="140"/>
      <c r="DG15" s="140"/>
      <c r="DH15" s="140" t="s">
        <v>41</v>
      </c>
      <c r="DI15" s="140" t="s">
        <v>41</v>
      </c>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row>
    <row r="16" spans="1:142" ht="38.25" x14ac:dyDescent="0.25">
      <c r="A16" s="134">
        <v>9</v>
      </c>
      <c r="B16" s="153" t="s">
        <v>161</v>
      </c>
      <c r="C16" s="144"/>
      <c r="D16" s="145" t="s">
        <v>41</v>
      </c>
      <c r="E16" s="145" t="s">
        <v>41</v>
      </c>
      <c r="F16" s="145" t="s">
        <v>41</v>
      </c>
      <c r="G16" s="145" t="s">
        <v>41</v>
      </c>
      <c r="H16" s="145" t="s">
        <v>41</v>
      </c>
      <c r="I16" s="145" t="s">
        <v>41</v>
      </c>
      <c r="J16" s="145" t="s">
        <v>41</v>
      </c>
      <c r="K16" s="145" t="s">
        <v>41</v>
      </c>
      <c r="L16" s="145" t="s">
        <v>41</v>
      </c>
      <c r="M16" s="145" t="s">
        <v>41</v>
      </c>
      <c r="N16" s="145" t="s">
        <v>41</v>
      </c>
      <c r="O16" s="145" t="s">
        <v>41</v>
      </c>
      <c r="P16" s="145" t="s">
        <v>41</v>
      </c>
      <c r="Q16" s="145"/>
      <c r="R16" s="145"/>
      <c r="S16" s="145" t="s">
        <v>41</v>
      </c>
      <c r="T16" s="145" t="s">
        <v>41</v>
      </c>
      <c r="U16" s="145" t="s">
        <v>41</v>
      </c>
      <c r="V16" s="145" t="s">
        <v>41</v>
      </c>
      <c r="W16" s="145" t="s">
        <v>41</v>
      </c>
      <c r="X16" s="145" t="s">
        <v>41</v>
      </c>
      <c r="Y16" s="145"/>
      <c r="Z16" s="145"/>
      <c r="AA16" s="145"/>
      <c r="AB16" s="145"/>
      <c r="AC16" s="145"/>
      <c r="AD16" s="145"/>
      <c r="AE16" s="145" t="s">
        <v>41</v>
      </c>
      <c r="AF16" s="145" t="s">
        <v>41</v>
      </c>
      <c r="AG16" s="145" t="s">
        <v>41</v>
      </c>
      <c r="AH16" s="145" t="s">
        <v>41</v>
      </c>
      <c r="AI16" s="145"/>
      <c r="AJ16" s="145"/>
      <c r="AK16" s="145" t="s">
        <v>41</v>
      </c>
      <c r="AL16" s="145" t="s">
        <v>41</v>
      </c>
      <c r="AM16" s="145" t="s">
        <v>41</v>
      </c>
      <c r="AN16" s="145" t="s">
        <v>41</v>
      </c>
      <c r="AO16" s="145" t="s">
        <v>41</v>
      </c>
      <c r="AP16" s="145" t="s">
        <v>41</v>
      </c>
      <c r="AQ16" s="145" t="s">
        <v>41</v>
      </c>
      <c r="AR16" s="145" t="s">
        <v>41</v>
      </c>
      <c r="AS16" s="145" t="s">
        <v>41</v>
      </c>
      <c r="AT16" s="145" t="s">
        <v>41</v>
      </c>
      <c r="AU16" s="145" t="s">
        <v>41</v>
      </c>
      <c r="AV16" s="145" t="s">
        <v>41</v>
      </c>
      <c r="AW16" s="145"/>
      <c r="AX16" s="145"/>
      <c r="AY16" s="145"/>
      <c r="AZ16" s="145"/>
      <c r="BA16" s="145" t="s">
        <v>41</v>
      </c>
      <c r="BB16" s="145" t="s">
        <v>41</v>
      </c>
      <c r="BC16" s="145" t="s">
        <v>41</v>
      </c>
      <c r="BD16" s="145"/>
      <c r="BE16" s="145"/>
      <c r="BF16" s="145"/>
      <c r="BG16" s="145"/>
      <c r="BH16" s="145"/>
      <c r="BI16" s="145"/>
      <c r="BJ16" s="145"/>
      <c r="BK16" s="145"/>
      <c r="BL16" s="145"/>
      <c r="BM16" s="145"/>
      <c r="BN16" s="145"/>
      <c r="BO16" s="145"/>
      <c r="BP16" s="145"/>
      <c r="BQ16" s="145" t="s">
        <v>41</v>
      </c>
      <c r="BR16" s="145" t="s">
        <v>41</v>
      </c>
      <c r="BS16" s="145"/>
      <c r="BT16" s="145"/>
      <c r="BU16" s="145"/>
      <c r="BV16" s="145"/>
      <c r="BW16" s="145"/>
      <c r="BX16" s="145"/>
      <c r="BY16" s="145"/>
      <c r="BZ16" s="145"/>
      <c r="CA16" s="145"/>
      <c r="CB16" s="145"/>
      <c r="CC16" s="145"/>
      <c r="CD16" s="145"/>
      <c r="CE16" s="145" t="s">
        <v>41</v>
      </c>
      <c r="CF16" s="145" t="s">
        <v>41</v>
      </c>
      <c r="CG16" s="145"/>
      <c r="CH16" s="145"/>
      <c r="CI16" s="145"/>
      <c r="CJ16" s="145"/>
      <c r="CK16" s="145"/>
      <c r="CL16" s="145"/>
      <c r="CM16" s="145" t="s">
        <v>41</v>
      </c>
      <c r="CN16" s="145" t="s">
        <v>41</v>
      </c>
      <c r="CO16" s="145" t="s">
        <v>41</v>
      </c>
      <c r="CP16" s="140" t="s">
        <v>41</v>
      </c>
      <c r="CQ16" s="140" t="s">
        <v>41</v>
      </c>
      <c r="CR16" s="140" t="s">
        <v>41</v>
      </c>
      <c r="CS16" s="140" t="s">
        <v>41</v>
      </c>
      <c r="CT16" s="140" t="s">
        <v>41</v>
      </c>
      <c r="CU16" s="140"/>
      <c r="CV16" s="140"/>
      <c r="CW16" s="140" t="s">
        <v>41</v>
      </c>
      <c r="CX16" s="140" t="s">
        <v>41</v>
      </c>
      <c r="CY16" s="140" t="s">
        <v>41</v>
      </c>
      <c r="CZ16" s="140"/>
      <c r="DA16" s="140"/>
      <c r="DB16" s="140" t="s">
        <v>41</v>
      </c>
      <c r="DC16" s="140" t="s">
        <v>41</v>
      </c>
      <c r="DD16" s="140"/>
      <c r="DE16" s="140"/>
      <c r="DF16" s="140" t="s">
        <v>41</v>
      </c>
      <c r="DG16" s="140" t="s">
        <v>41</v>
      </c>
      <c r="DH16" s="140"/>
      <c r="DI16" s="140"/>
      <c r="DJ16" s="140" t="s">
        <v>41</v>
      </c>
      <c r="DK16" s="140" t="s">
        <v>41</v>
      </c>
      <c r="DL16" s="140" t="s">
        <v>41</v>
      </c>
      <c r="DM16" s="140" t="s">
        <v>41</v>
      </c>
      <c r="DN16" s="140" t="s">
        <v>41</v>
      </c>
      <c r="DO16" s="140" t="s">
        <v>41</v>
      </c>
      <c r="DP16" s="140"/>
      <c r="DQ16" s="140"/>
      <c r="DR16" s="140" t="s">
        <v>41</v>
      </c>
      <c r="DS16" s="140" t="s">
        <v>41</v>
      </c>
      <c r="DT16" s="140" t="s">
        <v>41</v>
      </c>
      <c r="DU16" s="140" t="s">
        <v>41</v>
      </c>
      <c r="DV16" s="140"/>
      <c r="DW16" s="140"/>
      <c r="DX16" s="140"/>
      <c r="DY16" s="140"/>
      <c r="DZ16" s="140"/>
      <c r="EA16" s="140" t="s">
        <v>41</v>
      </c>
      <c r="EB16" s="140" t="s">
        <v>41</v>
      </c>
      <c r="EC16" s="140" t="s">
        <v>41</v>
      </c>
      <c r="ED16" s="140"/>
      <c r="EE16" s="140"/>
      <c r="EF16" s="140"/>
    </row>
    <row r="17" spans="1:136" ht="25.5" x14ac:dyDescent="0.25">
      <c r="A17" s="134">
        <v>10</v>
      </c>
      <c r="B17" s="153" t="s">
        <v>162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t="s">
        <v>41</v>
      </c>
      <c r="AD17" s="145" t="s">
        <v>41</v>
      </c>
      <c r="AE17" s="145"/>
      <c r="AF17" s="145"/>
      <c r="AG17" s="145"/>
      <c r="AH17" s="145"/>
      <c r="AI17" s="145"/>
      <c r="AJ17" s="145"/>
      <c r="AK17" s="145" t="s">
        <v>41</v>
      </c>
      <c r="AL17" s="145" t="s">
        <v>41</v>
      </c>
      <c r="AM17" s="145" t="s">
        <v>41</v>
      </c>
      <c r="AN17" s="145" t="s">
        <v>41</v>
      </c>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0" t="s">
        <v>41</v>
      </c>
      <c r="CQ17" s="140" t="s">
        <v>41</v>
      </c>
      <c r="CR17" s="140" t="s">
        <v>41</v>
      </c>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t="s">
        <v>41</v>
      </c>
      <c r="EB17" s="140" t="s">
        <v>41</v>
      </c>
      <c r="EC17" s="140" t="s">
        <v>41</v>
      </c>
      <c r="ED17" s="140"/>
      <c r="EE17" s="140"/>
      <c r="EF17" s="140"/>
    </row>
    <row r="18" spans="1:136" ht="51" x14ac:dyDescent="0.25">
      <c r="A18" s="134">
        <v>11</v>
      </c>
      <c r="B18" s="158" t="s">
        <v>163</v>
      </c>
      <c r="C18" s="145"/>
      <c r="D18" s="145" t="s">
        <v>41</v>
      </c>
      <c r="E18" s="145" t="s">
        <v>41</v>
      </c>
      <c r="F18" s="145" t="s">
        <v>41</v>
      </c>
      <c r="G18" s="145" t="s">
        <v>41</v>
      </c>
      <c r="H18" s="145" t="s">
        <v>41</v>
      </c>
      <c r="I18" s="145" t="s">
        <v>41</v>
      </c>
      <c r="J18" s="145" t="s">
        <v>41</v>
      </c>
      <c r="K18" s="145" t="s">
        <v>41</v>
      </c>
      <c r="L18" s="145" t="s">
        <v>41</v>
      </c>
      <c r="M18" s="145" t="s">
        <v>41</v>
      </c>
      <c r="N18" s="145" t="s">
        <v>41</v>
      </c>
      <c r="O18" s="145" t="s">
        <v>41</v>
      </c>
      <c r="P18" s="145" t="s">
        <v>41</v>
      </c>
      <c r="Q18" s="145"/>
      <c r="R18" s="145"/>
      <c r="S18" s="145" t="s">
        <v>41</v>
      </c>
      <c r="T18" s="145" t="s">
        <v>41</v>
      </c>
      <c r="U18" s="145" t="s">
        <v>41</v>
      </c>
      <c r="V18" s="145" t="s">
        <v>41</v>
      </c>
      <c r="W18" s="145" t="s">
        <v>41</v>
      </c>
      <c r="X18" s="145" t="s">
        <v>41</v>
      </c>
      <c r="Y18" s="145"/>
      <c r="Z18" s="145"/>
      <c r="AA18" s="145" t="s">
        <v>41</v>
      </c>
      <c r="AB18" s="145" t="s">
        <v>41</v>
      </c>
      <c r="AC18" s="145"/>
      <c r="AD18" s="145"/>
      <c r="AE18" s="145" t="s">
        <v>41</v>
      </c>
      <c r="AF18" s="145" t="s">
        <v>41</v>
      </c>
      <c r="AG18" s="145" t="s">
        <v>41</v>
      </c>
      <c r="AH18" s="145" t="s">
        <v>41</v>
      </c>
      <c r="AI18" s="145"/>
      <c r="AJ18" s="145"/>
      <c r="AK18" s="145"/>
      <c r="AL18" s="145"/>
      <c r="AM18" s="145"/>
      <c r="AN18" s="145"/>
      <c r="AO18" s="145"/>
      <c r="AP18" s="145"/>
      <c r="AQ18" s="145" t="s">
        <v>41</v>
      </c>
      <c r="AR18" s="145" t="s">
        <v>41</v>
      </c>
      <c r="AS18" s="145" t="s">
        <v>41</v>
      </c>
      <c r="AT18" s="145" t="s">
        <v>41</v>
      </c>
      <c r="AU18" s="145" t="s">
        <v>41</v>
      </c>
      <c r="AV18" s="145" t="s">
        <v>41</v>
      </c>
      <c r="AW18" s="145"/>
      <c r="AX18" s="145"/>
      <c r="AY18" s="145"/>
      <c r="AZ18" s="145"/>
      <c r="BA18" s="145" t="s">
        <v>41</v>
      </c>
      <c r="BB18" s="145" t="s">
        <v>41</v>
      </c>
      <c r="BC18" s="145" t="s">
        <v>41</v>
      </c>
      <c r="BD18" s="145" t="s">
        <v>41</v>
      </c>
      <c r="BE18" s="145"/>
      <c r="BF18" s="145"/>
      <c r="BG18" s="145"/>
      <c r="BH18" s="145" t="s">
        <v>41</v>
      </c>
      <c r="BI18" s="145" t="s">
        <v>41</v>
      </c>
      <c r="BJ18" s="145" t="s">
        <v>41</v>
      </c>
      <c r="BK18" s="145" t="s">
        <v>41</v>
      </c>
      <c r="BL18" s="145" t="s">
        <v>41</v>
      </c>
      <c r="BM18" s="145" t="s">
        <v>41</v>
      </c>
      <c r="BN18" s="145" t="s">
        <v>41</v>
      </c>
      <c r="BO18" s="145" t="s">
        <v>41</v>
      </c>
      <c r="BP18" s="145" t="s">
        <v>41</v>
      </c>
      <c r="BQ18" s="145"/>
      <c r="BR18" s="145"/>
      <c r="BS18" s="145"/>
      <c r="BT18" s="145"/>
      <c r="BU18" s="145"/>
      <c r="BV18" s="145"/>
      <c r="BW18" s="145"/>
      <c r="BX18" s="145"/>
      <c r="BY18" s="145"/>
      <c r="BZ18" s="145"/>
      <c r="CA18" s="145"/>
      <c r="CB18" s="145"/>
      <c r="CC18" s="145"/>
      <c r="CD18" s="145"/>
      <c r="CE18" s="145"/>
      <c r="CF18" s="145"/>
      <c r="CG18" s="145"/>
      <c r="CH18" s="145"/>
      <c r="CI18" s="145"/>
      <c r="CJ18" s="145"/>
      <c r="CK18" s="145" t="s">
        <v>41</v>
      </c>
      <c r="CL18" s="145" t="s">
        <v>41</v>
      </c>
      <c r="CM18" s="145"/>
      <c r="CN18" s="145"/>
      <c r="CO18" s="145"/>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t="s">
        <v>41</v>
      </c>
      <c r="DW18" s="140" t="s">
        <v>41</v>
      </c>
      <c r="DX18" s="140" t="s">
        <v>41</v>
      </c>
      <c r="DY18" s="140"/>
      <c r="DZ18" s="140"/>
      <c r="EA18" s="140"/>
      <c r="EB18" s="140"/>
      <c r="EC18" s="140"/>
      <c r="ED18" s="140"/>
      <c r="EE18" s="140"/>
      <c r="EF18" s="140"/>
    </row>
    <row r="19" spans="1:136" ht="39" thickBot="1" x14ac:dyDescent="0.3">
      <c r="A19" s="134">
        <v>12</v>
      </c>
      <c r="B19" s="159" t="s">
        <v>178</v>
      </c>
      <c r="C19" s="147"/>
      <c r="D19" s="147" t="s">
        <v>41</v>
      </c>
      <c r="E19" s="147" t="s">
        <v>41</v>
      </c>
      <c r="F19" s="147" t="s">
        <v>41</v>
      </c>
      <c r="G19" s="147" t="s">
        <v>41</v>
      </c>
      <c r="H19" s="147" t="s">
        <v>41</v>
      </c>
      <c r="I19" s="147" t="s">
        <v>41</v>
      </c>
      <c r="J19" s="147" t="s">
        <v>41</v>
      </c>
      <c r="K19" s="147" t="s">
        <v>41</v>
      </c>
      <c r="L19" s="147" t="s">
        <v>41</v>
      </c>
      <c r="M19" s="147" t="s">
        <v>41</v>
      </c>
      <c r="N19" s="147" t="s">
        <v>41</v>
      </c>
      <c r="O19" s="147" t="s">
        <v>41</v>
      </c>
      <c r="P19" s="147" t="s">
        <v>41</v>
      </c>
      <c r="Q19" s="147"/>
      <c r="R19" s="147"/>
      <c r="S19" s="147" t="s">
        <v>41</v>
      </c>
      <c r="T19" s="147" t="s">
        <v>41</v>
      </c>
      <c r="U19" s="147" t="s">
        <v>41</v>
      </c>
      <c r="V19" s="147" t="s">
        <v>41</v>
      </c>
      <c r="W19" s="147" t="s">
        <v>41</v>
      </c>
      <c r="X19" s="147" t="s">
        <v>41</v>
      </c>
      <c r="Y19" s="147"/>
      <c r="Z19" s="147"/>
      <c r="AA19" s="147"/>
      <c r="AB19" s="147"/>
      <c r="AC19" s="147"/>
      <c r="AD19" s="147"/>
      <c r="AE19" s="147" t="s">
        <v>41</v>
      </c>
      <c r="AF19" s="147" t="s">
        <v>41</v>
      </c>
      <c r="AG19" s="147" t="s">
        <v>41</v>
      </c>
      <c r="AH19" s="147" t="s">
        <v>41</v>
      </c>
      <c r="AI19" s="147"/>
      <c r="AJ19" s="147"/>
      <c r="AK19" s="147"/>
      <c r="AL19" s="147"/>
      <c r="AM19" s="147"/>
      <c r="AN19" s="147"/>
      <c r="AO19" s="147"/>
      <c r="AP19" s="147"/>
      <c r="AQ19" s="147" t="s">
        <v>41</v>
      </c>
      <c r="AR19" s="147" t="s">
        <v>41</v>
      </c>
      <c r="AS19" s="147" t="s">
        <v>41</v>
      </c>
      <c r="AT19" s="147" t="s">
        <v>41</v>
      </c>
      <c r="AU19" s="147" t="s">
        <v>41</v>
      </c>
      <c r="AV19" s="147" t="s">
        <v>41</v>
      </c>
      <c r="AW19" s="147"/>
      <c r="AX19" s="147"/>
      <c r="AY19" s="147" t="s">
        <v>41</v>
      </c>
      <c r="AZ19" s="147" t="s">
        <v>41</v>
      </c>
      <c r="BA19" s="147" t="s">
        <v>41</v>
      </c>
      <c r="BB19" s="147" t="s">
        <v>41</v>
      </c>
      <c r="BC19" s="147" t="s">
        <v>41</v>
      </c>
      <c r="BD19" s="147" t="s">
        <v>41</v>
      </c>
      <c r="BE19" s="147"/>
      <c r="BF19" s="147"/>
      <c r="BG19" s="147"/>
      <c r="BH19" s="147" t="s">
        <v>41</v>
      </c>
      <c r="BI19" s="147" t="s">
        <v>41</v>
      </c>
      <c r="BJ19" s="147" t="s">
        <v>41</v>
      </c>
      <c r="BK19" s="147" t="s">
        <v>41</v>
      </c>
      <c r="BL19" s="147" t="s">
        <v>41</v>
      </c>
      <c r="BM19" s="147" t="s">
        <v>41</v>
      </c>
      <c r="BN19" s="147" t="s">
        <v>41</v>
      </c>
      <c r="BO19" s="147" t="s">
        <v>41</v>
      </c>
      <c r="BP19" s="147" t="s">
        <v>41</v>
      </c>
      <c r="BQ19" s="147"/>
      <c r="BR19" s="147"/>
      <c r="BS19" s="147"/>
      <c r="BT19" s="147"/>
      <c r="BU19" s="147"/>
      <c r="BV19" s="147"/>
      <c r="BW19" s="147"/>
      <c r="BX19" s="147"/>
      <c r="BY19" s="147"/>
      <c r="BZ19" s="147"/>
      <c r="CA19" s="147"/>
      <c r="CB19" s="147"/>
      <c r="CC19" s="147"/>
      <c r="CD19" s="147"/>
      <c r="CE19" s="147"/>
      <c r="CF19" s="147"/>
      <c r="CG19" s="147"/>
      <c r="CH19" s="147"/>
      <c r="CI19" s="147"/>
      <c r="CJ19" s="147"/>
      <c r="CK19" s="147" t="s">
        <v>41</v>
      </c>
      <c r="CL19" s="147" t="s">
        <v>41</v>
      </c>
      <c r="CM19" s="147"/>
      <c r="CN19" s="147"/>
      <c r="CO19" s="147"/>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row>
    <row r="20" spans="1:136" x14ac:dyDescent="0.25">
      <c r="A20" s="134"/>
      <c r="B20" s="80" t="s">
        <v>24</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row>
    <row r="21" spans="1:136" ht="89.25" x14ac:dyDescent="0.25">
      <c r="A21" s="169">
        <v>1</v>
      </c>
      <c r="B21" s="161" t="s">
        <v>166</v>
      </c>
      <c r="C21" s="147"/>
      <c r="D21" s="147" t="s">
        <v>41</v>
      </c>
      <c r="E21" s="147" t="s">
        <v>41</v>
      </c>
      <c r="F21" s="147" t="s">
        <v>41</v>
      </c>
      <c r="G21" s="147"/>
      <c r="H21" s="147"/>
      <c r="I21" s="147"/>
      <c r="J21" s="147"/>
      <c r="K21" s="147"/>
      <c r="L21" s="147"/>
      <c r="M21" s="147"/>
      <c r="N21" s="147"/>
      <c r="O21" s="147"/>
      <c r="P21" s="147"/>
      <c r="Q21" s="147"/>
      <c r="R21" s="147"/>
      <c r="S21" s="147"/>
      <c r="T21" s="147"/>
      <c r="U21" s="147"/>
      <c r="V21" s="147"/>
      <c r="W21" s="147"/>
      <c r="X21" s="147"/>
      <c r="Y21" s="147"/>
      <c r="Z21" s="147"/>
      <c r="AA21" s="147" t="s">
        <v>41</v>
      </c>
      <c r="AB21" s="147" t="s">
        <v>41</v>
      </c>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t="s">
        <v>41</v>
      </c>
      <c r="BE21" s="147"/>
      <c r="BF21" s="147"/>
      <c r="BG21" s="147"/>
      <c r="BH21" s="147" t="s">
        <v>41</v>
      </c>
      <c r="BI21" s="147" t="s">
        <v>41</v>
      </c>
      <c r="BJ21" s="147" t="s">
        <v>41</v>
      </c>
      <c r="BK21" s="147" t="s">
        <v>41</v>
      </c>
      <c r="BL21" s="147" t="s">
        <v>41</v>
      </c>
      <c r="BM21" s="147" t="s">
        <v>41</v>
      </c>
      <c r="BN21" s="147" t="s">
        <v>41</v>
      </c>
      <c r="BO21" s="147" t="s">
        <v>41</v>
      </c>
      <c r="BP21" s="147" t="s">
        <v>41</v>
      </c>
      <c r="BQ21" s="147"/>
      <c r="BR21" s="147"/>
      <c r="BS21" s="147" t="s">
        <v>41</v>
      </c>
      <c r="BT21" s="147" t="s">
        <v>41</v>
      </c>
      <c r="BU21" s="147" t="s">
        <v>41</v>
      </c>
      <c r="BV21" s="147" t="s">
        <v>41</v>
      </c>
      <c r="BW21" s="147"/>
      <c r="BX21" s="147"/>
      <c r="BY21" s="147"/>
      <c r="BZ21" s="147"/>
      <c r="CA21" s="147" t="s">
        <v>41</v>
      </c>
      <c r="CB21" s="147" t="s">
        <v>41</v>
      </c>
      <c r="CC21" s="147" t="s">
        <v>41</v>
      </c>
      <c r="CD21" s="147" t="s">
        <v>41</v>
      </c>
      <c r="CE21" s="147" t="s">
        <v>41</v>
      </c>
      <c r="CF21" s="147" t="s">
        <v>41</v>
      </c>
      <c r="CG21" s="147" t="s">
        <v>41</v>
      </c>
      <c r="CH21" s="147" t="s">
        <v>41</v>
      </c>
      <c r="CI21" s="147" t="s">
        <v>41</v>
      </c>
      <c r="CJ21" s="147" t="s">
        <v>41</v>
      </c>
      <c r="CK21" s="147" t="s">
        <v>41</v>
      </c>
      <c r="CL21" s="147" t="s">
        <v>41</v>
      </c>
      <c r="CM21" s="147"/>
      <c r="CN21" s="147"/>
      <c r="CO21" s="147"/>
      <c r="CP21" s="140"/>
      <c r="CQ21" s="140"/>
      <c r="CR21" s="140"/>
      <c r="CS21" s="140"/>
      <c r="CT21" s="140"/>
      <c r="CU21" s="140" t="s">
        <v>41</v>
      </c>
      <c r="CV21" s="140" t="s">
        <v>41</v>
      </c>
      <c r="CW21" s="140"/>
      <c r="CX21" s="140"/>
      <c r="CY21" s="140"/>
      <c r="CZ21" s="140" t="s">
        <v>41</v>
      </c>
      <c r="DA21" s="140" t="s">
        <v>41</v>
      </c>
      <c r="DB21" s="140"/>
      <c r="DC21" s="140"/>
      <c r="DD21" s="140"/>
      <c r="DE21" s="140"/>
      <c r="DF21" s="140"/>
      <c r="DG21" s="140"/>
      <c r="DH21" s="140"/>
      <c r="DI21" s="140"/>
      <c r="DJ21" s="140"/>
      <c r="DK21" s="140"/>
      <c r="DL21" s="140"/>
      <c r="DM21" s="140"/>
      <c r="DN21" s="140"/>
      <c r="DO21" s="140"/>
      <c r="DP21" s="140" t="s">
        <v>41</v>
      </c>
      <c r="DQ21" s="140" t="s">
        <v>41</v>
      </c>
      <c r="DR21" s="140"/>
      <c r="DS21" s="140"/>
      <c r="DT21" s="140"/>
      <c r="DU21" s="140"/>
      <c r="DV21" s="140"/>
      <c r="DW21" s="140"/>
      <c r="DX21" s="140"/>
      <c r="DY21" s="140"/>
      <c r="DZ21" s="140"/>
      <c r="EA21" s="140"/>
      <c r="EB21" s="140"/>
      <c r="EC21" s="140"/>
      <c r="ED21" s="140"/>
      <c r="EE21" s="140"/>
      <c r="EF21" s="140"/>
    </row>
    <row r="22" spans="1:136" ht="25.5" x14ac:dyDescent="0.25">
      <c r="A22" s="169">
        <v>2</v>
      </c>
      <c r="B22" s="162" t="s">
        <v>167</v>
      </c>
      <c r="C22" s="147"/>
      <c r="D22" s="147"/>
      <c r="E22" s="147"/>
      <c r="F22" s="147"/>
      <c r="G22" s="147" t="s">
        <v>41</v>
      </c>
      <c r="H22" s="147" t="s">
        <v>41</v>
      </c>
      <c r="I22" s="147" t="s">
        <v>41</v>
      </c>
      <c r="J22" s="147" t="s">
        <v>41</v>
      </c>
      <c r="K22" s="147" t="s">
        <v>41</v>
      </c>
      <c r="L22" s="147" t="s">
        <v>41</v>
      </c>
      <c r="M22" s="147" t="s">
        <v>41</v>
      </c>
      <c r="N22" s="147" t="s">
        <v>41</v>
      </c>
      <c r="O22" s="147" t="s">
        <v>41</v>
      </c>
      <c r="P22" s="147" t="s">
        <v>41</v>
      </c>
      <c r="Q22" s="147"/>
      <c r="R22" s="147"/>
      <c r="S22" s="147" t="s">
        <v>41</v>
      </c>
      <c r="T22" s="147" t="s">
        <v>41</v>
      </c>
      <c r="U22" s="147" t="s">
        <v>41</v>
      </c>
      <c r="V22" s="147" t="s">
        <v>41</v>
      </c>
      <c r="W22" s="147" t="s">
        <v>41</v>
      </c>
      <c r="X22" s="147" t="s">
        <v>41</v>
      </c>
      <c r="Y22" s="147" t="s">
        <v>41</v>
      </c>
      <c r="Z22" s="147" t="s">
        <v>41</v>
      </c>
      <c r="AA22" s="147"/>
      <c r="AB22" s="147"/>
      <c r="AC22" s="147" t="s">
        <v>41</v>
      </c>
      <c r="AD22" s="147" t="s">
        <v>41</v>
      </c>
      <c r="AE22" s="147" t="s">
        <v>41</v>
      </c>
      <c r="AF22" s="147" t="s">
        <v>41</v>
      </c>
      <c r="AG22" s="147" t="s">
        <v>41</v>
      </c>
      <c r="AH22" s="147" t="s">
        <v>41</v>
      </c>
      <c r="AI22" s="147" t="s">
        <v>41</v>
      </c>
      <c r="AJ22" s="147" t="s">
        <v>41</v>
      </c>
      <c r="AK22" s="147" t="s">
        <v>41</v>
      </c>
      <c r="AL22" s="147" t="s">
        <v>41</v>
      </c>
      <c r="AM22" s="147" t="s">
        <v>41</v>
      </c>
      <c r="AN22" s="147" t="s">
        <v>41</v>
      </c>
      <c r="AO22" s="147"/>
      <c r="AP22" s="147"/>
      <c r="AQ22" s="147" t="s">
        <v>41</v>
      </c>
      <c r="AR22" s="147" t="s">
        <v>41</v>
      </c>
      <c r="AS22" s="147" t="s">
        <v>41</v>
      </c>
      <c r="AT22" s="147" t="s">
        <v>41</v>
      </c>
      <c r="AU22" s="147" t="s">
        <v>41</v>
      </c>
      <c r="AV22" s="147" t="s">
        <v>41</v>
      </c>
      <c r="AW22" s="147"/>
      <c r="AX22" s="147"/>
      <c r="AY22" s="147"/>
      <c r="AZ22" s="147"/>
      <c r="BA22" s="147" t="s">
        <v>41</v>
      </c>
      <c r="BB22" s="147" t="s">
        <v>41</v>
      </c>
      <c r="BC22" s="147" t="s">
        <v>41</v>
      </c>
      <c r="BD22" s="147" t="s">
        <v>41</v>
      </c>
      <c r="BE22" s="147"/>
      <c r="BF22" s="147" t="s">
        <v>41</v>
      </c>
      <c r="BG22" s="147" t="s">
        <v>41</v>
      </c>
      <c r="BH22" s="147" t="s">
        <v>41</v>
      </c>
      <c r="BI22" s="147" t="s">
        <v>41</v>
      </c>
      <c r="BJ22" s="147" t="s">
        <v>41</v>
      </c>
      <c r="BK22" s="147" t="s">
        <v>41</v>
      </c>
      <c r="BL22" s="147" t="s">
        <v>41</v>
      </c>
      <c r="BM22" s="147" t="s">
        <v>41</v>
      </c>
      <c r="BN22" s="147" t="s">
        <v>41</v>
      </c>
      <c r="BO22" s="147" t="s">
        <v>41</v>
      </c>
      <c r="BP22" s="147" t="s">
        <v>41</v>
      </c>
      <c r="BQ22" s="147" t="s">
        <v>41</v>
      </c>
      <c r="BR22" s="147" t="s">
        <v>41</v>
      </c>
      <c r="BS22" s="147"/>
      <c r="BT22" s="147"/>
      <c r="BU22" s="147" t="s">
        <v>41</v>
      </c>
      <c r="BV22" s="147" t="s">
        <v>41</v>
      </c>
      <c r="BW22" s="147"/>
      <c r="BX22" s="147"/>
      <c r="BY22" s="147"/>
      <c r="BZ22" s="147"/>
      <c r="CA22" s="147"/>
      <c r="CB22" s="147"/>
      <c r="CC22" s="147"/>
      <c r="CD22" s="147"/>
      <c r="CE22" s="147" t="s">
        <v>41</v>
      </c>
      <c r="CF22" s="147" t="s">
        <v>41</v>
      </c>
      <c r="CG22" s="147"/>
      <c r="CH22" s="147"/>
      <c r="CI22" s="147"/>
      <c r="CJ22" s="147"/>
      <c r="CK22" s="147"/>
      <c r="CL22" s="147"/>
      <c r="CM22" s="147"/>
      <c r="CN22" s="147"/>
      <c r="CO22" s="147"/>
      <c r="CP22" s="140"/>
      <c r="CQ22" s="140"/>
      <c r="CR22" s="140"/>
      <c r="CS22" s="140"/>
      <c r="CT22" s="140"/>
      <c r="CU22" s="140"/>
      <c r="CV22" s="140"/>
      <c r="CW22" s="140"/>
      <c r="CX22" s="140"/>
      <c r="CY22" s="140"/>
      <c r="CZ22" s="140" t="s">
        <v>41</v>
      </c>
      <c r="DA22" s="140" t="s">
        <v>41</v>
      </c>
      <c r="DB22" s="140"/>
      <c r="DC22" s="140"/>
      <c r="DD22" s="140"/>
      <c r="DE22" s="140"/>
      <c r="DF22" s="140"/>
      <c r="DG22" s="140"/>
      <c r="DH22" s="140"/>
      <c r="DI22" s="140"/>
      <c r="DJ22" s="140" t="s">
        <v>41</v>
      </c>
      <c r="DK22" s="140" t="s">
        <v>41</v>
      </c>
      <c r="DL22" s="140" t="s">
        <v>41</v>
      </c>
      <c r="DM22" s="140" t="s">
        <v>41</v>
      </c>
      <c r="DN22" s="140" t="s">
        <v>41</v>
      </c>
      <c r="DO22" s="140" t="s">
        <v>41</v>
      </c>
      <c r="DP22" s="140"/>
      <c r="DQ22" s="140"/>
      <c r="DR22" s="140" t="s">
        <v>41</v>
      </c>
      <c r="DS22" s="140" t="s">
        <v>41</v>
      </c>
      <c r="DT22" s="140" t="s">
        <v>41</v>
      </c>
      <c r="DU22" s="140" t="s">
        <v>41</v>
      </c>
      <c r="DV22" s="140"/>
      <c r="DW22" s="140"/>
      <c r="DX22" s="140"/>
      <c r="DY22" s="140" t="s">
        <v>41</v>
      </c>
      <c r="DZ22" s="140" t="s">
        <v>41</v>
      </c>
      <c r="EA22" s="140"/>
      <c r="EB22" s="140"/>
      <c r="EC22" s="140"/>
      <c r="ED22" s="140"/>
      <c r="EE22" s="140"/>
      <c r="EF22" s="140"/>
    </row>
    <row r="23" spans="1:136" ht="140.25" x14ac:dyDescent="0.25">
      <c r="A23" s="169">
        <v>3</v>
      </c>
      <c r="B23" s="163" t="s">
        <v>168</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t="s">
        <v>41</v>
      </c>
      <c r="AB23" s="147" t="s">
        <v>41</v>
      </c>
      <c r="AC23" s="147"/>
      <c r="AD23" s="147"/>
      <c r="AE23" s="147"/>
      <c r="AF23" s="147"/>
      <c r="AG23" s="147"/>
      <c r="AH23" s="147"/>
      <c r="AI23" s="147" t="s">
        <v>41</v>
      </c>
      <c r="AJ23" s="147" t="s">
        <v>41</v>
      </c>
      <c r="AK23" s="147"/>
      <c r="AL23" s="147"/>
      <c r="AM23" s="147"/>
      <c r="AN23" s="147"/>
      <c r="AO23" s="147"/>
      <c r="AP23" s="147"/>
      <c r="AQ23" s="147"/>
      <c r="AR23" s="147"/>
      <c r="AS23" s="147"/>
      <c r="AT23" s="147"/>
      <c r="AU23" s="147"/>
      <c r="AV23" s="147"/>
      <c r="AW23" s="147"/>
      <c r="AX23" s="147"/>
      <c r="AY23" s="147" t="s">
        <v>41</v>
      </c>
      <c r="AZ23" s="147" t="s">
        <v>41</v>
      </c>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0"/>
      <c r="CQ23" s="140"/>
      <c r="CR23" s="140"/>
      <c r="CS23" s="140"/>
      <c r="CT23" s="140"/>
      <c r="CU23" s="140"/>
      <c r="CV23" s="140"/>
      <c r="CW23" s="140" t="s">
        <v>41</v>
      </c>
      <c r="CX23" s="140" t="s">
        <v>41</v>
      </c>
      <c r="CY23" s="140" t="s">
        <v>41</v>
      </c>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t="s">
        <v>41</v>
      </c>
      <c r="DW23" s="140" t="s">
        <v>41</v>
      </c>
      <c r="DX23" s="140" t="s">
        <v>41</v>
      </c>
      <c r="DY23" s="140"/>
      <c r="DZ23" s="140"/>
      <c r="EA23" s="140"/>
      <c r="EB23" s="140"/>
      <c r="EC23" s="140"/>
      <c r="ED23" s="140"/>
      <c r="EE23" s="140"/>
      <c r="EF23" s="140"/>
    </row>
    <row r="24" spans="1:136" ht="51" x14ac:dyDescent="0.25">
      <c r="A24" s="169">
        <v>4</v>
      </c>
      <c r="B24" s="162" t="s">
        <v>169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t="s">
        <v>41</v>
      </c>
      <c r="AP24" s="147" t="s">
        <v>41</v>
      </c>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0" t="s">
        <v>41</v>
      </c>
      <c r="CQ24" s="140" t="s">
        <v>41</v>
      </c>
      <c r="CR24" s="140" t="s">
        <v>41</v>
      </c>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t="s">
        <v>41</v>
      </c>
      <c r="DW24" s="140" t="s">
        <v>41</v>
      </c>
      <c r="DX24" s="140" t="s">
        <v>41</v>
      </c>
      <c r="DY24" s="140"/>
      <c r="DZ24" s="140"/>
      <c r="EA24" s="140"/>
      <c r="EB24" s="140"/>
      <c r="EC24" s="140"/>
      <c r="ED24" s="140"/>
      <c r="EE24" s="140"/>
      <c r="EF24" s="140"/>
    </row>
    <row r="25" spans="1:136" ht="51" x14ac:dyDescent="0.25">
      <c r="A25" s="169">
        <v>5</v>
      </c>
      <c r="B25" s="162" t="s">
        <v>170</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t="s">
        <v>41</v>
      </c>
      <c r="AP25" s="147" t="s">
        <v>41</v>
      </c>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0"/>
      <c r="CQ25" s="140"/>
      <c r="CR25" s="140"/>
      <c r="CS25" s="140" t="s">
        <v>41</v>
      </c>
      <c r="CT25" s="140" t="s">
        <v>41</v>
      </c>
      <c r="CU25" s="140"/>
      <c r="CV25" s="140"/>
      <c r="CW25" s="140"/>
      <c r="CX25" s="140"/>
      <c r="CY25" s="140"/>
      <c r="CZ25" s="140"/>
      <c r="DA25" s="140"/>
      <c r="DB25" s="140" t="s">
        <v>41</v>
      </c>
      <c r="DC25" s="140" t="s">
        <v>41</v>
      </c>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row>
    <row r="26" spans="1:136" ht="51" x14ac:dyDescent="0.25">
      <c r="A26" s="169">
        <v>6</v>
      </c>
      <c r="B26" s="162" t="s">
        <v>171</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t="s">
        <v>41</v>
      </c>
      <c r="AX26" s="147" t="s">
        <v>41</v>
      </c>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t="s">
        <v>41</v>
      </c>
      <c r="BX26" s="147" t="s">
        <v>41</v>
      </c>
      <c r="BY26" s="147" t="s">
        <v>41</v>
      </c>
      <c r="BZ26" s="147" t="s">
        <v>41</v>
      </c>
      <c r="CA26" s="147"/>
      <c r="CB26" s="147"/>
      <c r="CC26" s="147"/>
      <c r="CD26" s="147"/>
      <c r="CE26" s="147"/>
      <c r="CF26" s="147"/>
      <c r="CG26" s="147"/>
      <c r="CH26" s="147"/>
      <c r="CI26" s="147"/>
      <c r="CJ26" s="147"/>
      <c r="CK26" s="147"/>
      <c r="CL26" s="147"/>
      <c r="CM26" s="147"/>
      <c r="CN26" s="147"/>
      <c r="CO26" s="147"/>
      <c r="CP26" s="140"/>
      <c r="CQ26" s="140"/>
      <c r="CR26" s="140"/>
      <c r="CS26" s="140"/>
      <c r="CT26" s="140"/>
      <c r="CU26" s="140"/>
      <c r="CV26" s="140"/>
      <c r="CW26" s="140"/>
      <c r="CX26" s="140"/>
      <c r="CY26" s="140"/>
      <c r="CZ26" s="140"/>
      <c r="DA26" s="140"/>
      <c r="DB26" s="140"/>
      <c r="DC26" s="140"/>
      <c r="DD26" s="140" t="s">
        <v>41</v>
      </c>
      <c r="DE26" s="140" t="s">
        <v>41</v>
      </c>
      <c r="DF26" s="140"/>
      <c r="DG26" s="140"/>
      <c r="DH26" s="140" t="s">
        <v>41</v>
      </c>
      <c r="DI26" s="140" t="s">
        <v>41</v>
      </c>
      <c r="DJ26" s="140"/>
      <c r="DK26" s="140"/>
      <c r="DL26" s="140"/>
      <c r="DM26" s="140"/>
      <c r="DN26" s="140"/>
      <c r="DO26" s="140"/>
      <c r="DP26" s="140"/>
      <c r="DQ26" s="140"/>
      <c r="DR26" s="140"/>
      <c r="DS26" s="140"/>
      <c r="DT26" s="140"/>
      <c r="DU26" s="140"/>
      <c r="DV26" s="140" t="s">
        <v>41</v>
      </c>
      <c r="DW26" s="140" t="s">
        <v>41</v>
      </c>
      <c r="DX26" s="140" t="s">
        <v>41</v>
      </c>
      <c r="DY26" s="140"/>
      <c r="DZ26" s="140"/>
      <c r="EA26" s="140" t="s">
        <v>41</v>
      </c>
      <c r="EB26" s="140" t="s">
        <v>41</v>
      </c>
      <c r="EC26" s="140" t="s">
        <v>41</v>
      </c>
      <c r="ED26" s="140"/>
      <c r="EE26" s="140"/>
      <c r="EF26" s="140"/>
    </row>
    <row r="27" spans="1:136" ht="63.75" x14ac:dyDescent="0.25">
      <c r="A27" s="169">
        <v>7</v>
      </c>
      <c r="B27" s="162" t="s">
        <v>172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t="s">
        <v>41</v>
      </c>
      <c r="AD27" s="147" t="s">
        <v>41</v>
      </c>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t="s">
        <v>41</v>
      </c>
      <c r="DW27" s="140" t="s">
        <v>41</v>
      </c>
      <c r="DX27" s="140" t="s">
        <v>41</v>
      </c>
      <c r="DY27" s="140"/>
      <c r="DZ27" s="140"/>
      <c r="EA27" s="140"/>
      <c r="EB27" s="140"/>
      <c r="EC27" s="140"/>
      <c r="ED27" s="140"/>
      <c r="EE27" s="140"/>
      <c r="EF27" s="140"/>
    </row>
    <row r="28" spans="1:136" ht="51" x14ac:dyDescent="0.25">
      <c r="A28" s="169">
        <v>8</v>
      </c>
      <c r="B28" s="163" t="s">
        <v>173</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t="s">
        <v>41</v>
      </c>
      <c r="EB28" s="140" t="s">
        <v>41</v>
      </c>
      <c r="EC28" s="140" t="s">
        <v>41</v>
      </c>
      <c r="ED28" s="140"/>
      <c r="EE28" s="140"/>
      <c r="EF28" s="140"/>
    </row>
    <row r="29" spans="1:136" ht="51" x14ac:dyDescent="0.25">
      <c r="A29" s="169">
        <v>9</v>
      </c>
      <c r="B29" s="162" t="s">
        <v>174</v>
      </c>
      <c r="C29" s="147"/>
      <c r="D29" s="147" t="s">
        <v>41</v>
      </c>
      <c r="E29" s="147" t="s">
        <v>41</v>
      </c>
      <c r="F29" s="147" t="s">
        <v>41</v>
      </c>
      <c r="G29" s="147" t="s">
        <v>41</v>
      </c>
      <c r="H29" s="147" t="s">
        <v>41</v>
      </c>
      <c r="I29" s="147" t="s">
        <v>41</v>
      </c>
      <c r="J29" s="147" t="s">
        <v>41</v>
      </c>
      <c r="K29" s="147" t="s">
        <v>41</v>
      </c>
      <c r="L29" s="147" t="s">
        <v>41</v>
      </c>
      <c r="M29" s="147" t="s">
        <v>41</v>
      </c>
      <c r="N29" s="147" t="s">
        <v>41</v>
      </c>
      <c r="O29" s="147" t="s">
        <v>41</v>
      </c>
      <c r="P29" s="147" t="s">
        <v>41</v>
      </c>
      <c r="Q29" s="147"/>
      <c r="R29" s="147"/>
      <c r="S29" s="147" t="s">
        <v>41</v>
      </c>
      <c r="T29" s="147" t="s">
        <v>41</v>
      </c>
      <c r="U29" s="147" t="s">
        <v>41</v>
      </c>
      <c r="V29" s="147" t="s">
        <v>41</v>
      </c>
      <c r="W29" s="147" t="s">
        <v>41</v>
      </c>
      <c r="X29" s="147" t="s">
        <v>41</v>
      </c>
      <c r="Y29" s="147"/>
      <c r="Z29" s="147"/>
      <c r="AA29" s="147"/>
      <c r="AB29" s="147"/>
      <c r="AC29" s="147"/>
      <c r="AD29" s="147"/>
      <c r="AE29" s="147" t="s">
        <v>41</v>
      </c>
      <c r="AF29" s="147" t="s">
        <v>41</v>
      </c>
      <c r="AG29" s="147" t="s">
        <v>41</v>
      </c>
      <c r="AH29" s="147" t="s">
        <v>41</v>
      </c>
      <c r="AI29" s="147"/>
      <c r="AJ29" s="147"/>
      <c r="AK29" s="147"/>
      <c r="AL29" s="147"/>
      <c r="AM29" s="147"/>
      <c r="AN29" s="147"/>
      <c r="AO29" s="147"/>
      <c r="AP29" s="147"/>
      <c r="AQ29" s="147" t="s">
        <v>41</v>
      </c>
      <c r="AR29" s="147" t="s">
        <v>41</v>
      </c>
      <c r="AS29" s="147" t="s">
        <v>41</v>
      </c>
      <c r="AT29" s="147" t="s">
        <v>41</v>
      </c>
      <c r="AU29" s="147" t="s">
        <v>41</v>
      </c>
      <c r="AV29" s="147" t="s">
        <v>41</v>
      </c>
      <c r="AW29" s="147"/>
      <c r="AX29" s="147"/>
      <c r="AY29" s="147"/>
      <c r="AZ29" s="147"/>
      <c r="BA29" s="147" t="s">
        <v>41</v>
      </c>
      <c r="BB29" s="147" t="s">
        <v>41</v>
      </c>
      <c r="BC29" s="147" t="s">
        <v>41</v>
      </c>
      <c r="BD29" s="147" t="s">
        <v>41</v>
      </c>
      <c r="BE29" s="147"/>
      <c r="BF29" s="147"/>
      <c r="BG29" s="147"/>
      <c r="BH29" s="147" t="s">
        <v>41</v>
      </c>
      <c r="BI29" s="147" t="s">
        <v>41</v>
      </c>
      <c r="BJ29" s="147" t="s">
        <v>41</v>
      </c>
      <c r="BK29" s="147" t="s">
        <v>41</v>
      </c>
      <c r="BL29" s="147" t="s">
        <v>41</v>
      </c>
      <c r="BM29" s="147" t="s">
        <v>41</v>
      </c>
      <c r="BN29" s="147" t="s">
        <v>41</v>
      </c>
      <c r="BO29" s="147" t="s">
        <v>41</v>
      </c>
      <c r="BP29" s="147" t="s">
        <v>41</v>
      </c>
      <c r="BQ29" s="147"/>
      <c r="BR29" s="147"/>
      <c r="BS29" s="147"/>
      <c r="BT29" s="147"/>
      <c r="BU29" s="147"/>
      <c r="BV29" s="147"/>
      <c r="BW29" s="147" t="s">
        <v>41</v>
      </c>
      <c r="BX29" s="147" t="s">
        <v>41</v>
      </c>
      <c r="BY29" s="147"/>
      <c r="BZ29" s="147"/>
      <c r="CA29" s="147"/>
      <c r="CB29" s="147"/>
      <c r="CC29" s="147"/>
      <c r="CD29" s="147"/>
      <c r="CE29" s="147"/>
      <c r="CF29" s="147"/>
      <c r="CG29" s="147"/>
      <c r="CH29" s="147"/>
      <c r="CI29" s="147"/>
      <c r="CJ29" s="147"/>
      <c r="CK29" s="147"/>
      <c r="CL29" s="147"/>
      <c r="CM29" s="147" t="s">
        <v>41</v>
      </c>
      <c r="CN29" s="147" t="s">
        <v>41</v>
      </c>
      <c r="CO29" s="147" t="s">
        <v>41</v>
      </c>
      <c r="CP29" s="140"/>
      <c r="CQ29" s="140"/>
      <c r="CR29" s="140"/>
      <c r="CS29" s="140"/>
      <c r="CT29" s="140"/>
      <c r="CU29" s="140"/>
      <c r="CV29" s="140"/>
      <c r="CW29" s="140" t="s">
        <v>41</v>
      </c>
      <c r="CX29" s="140" t="s">
        <v>41</v>
      </c>
      <c r="CY29" s="140" t="s">
        <v>41</v>
      </c>
      <c r="CZ29" s="140"/>
      <c r="DA29" s="140"/>
      <c r="DB29" s="140"/>
      <c r="DC29" s="140"/>
      <c r="DD29" s="140" t="s">
        <v>41</v>
      </c>
      <c r="DE29" s="140" t="s">
        <v>41</v>
      </c>
      <c r="DF29" s="140" t="s">
        <v>41</v>
      </c>
      <c r="DG29" s="140" t="s">
        <v>41</v>
      </c>
      <c r="DH29" s="140" t="s">
        <v>41</v>
      </c>
      <c r="DI29" s="140" t="s">
        <v>41</v>
      </c>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row>
    <row r="30" spans="1:136" ht="25.5" x14ac:dyDescent="0.25">
      <c r="A30" s="169">
        <v>10</v>
      </c>
      <c r="B30" s="164" t="s">
        <v>175</v>
      </c>
      <c r="C30" s="147"/>
      <c r="D30" s="147"/>
      <c r="E30" s="147"/>
      <c r="F30" s="147"/>
      <c r="G30" s="147" t="s">
        <v>41</v>
      </c>
      <c r="H30" s="147" t="s">
        <v>41</v>
      </c>
      <c r="I30" s="147" t="s">
        <v>41</v>
      </c>
      <c r="J30" s="147" t="s">
        <v>41</v>
      </c>
      <c r="K30" s="147" t="s">
        <v>41</v>
      </c>
      <c r="L30" s="147" t="s">
        <v>41</v>
      </c>
      <c r="M30" s="147" t="s">
        <v>41</v>
      </c>
      <c r="N30" s="147" t="s">
        <v>41</v>
      </c>
      <c r="O30" s="147" t="s">
        <v>41</v>
      </c>
      <c r="P30" s="147" t="s">
        <v>41</v>
      </c>
      <c r="Q30" s="147"/>
      <c r="R30" s="147"/>
      <c r="S30" s="147" t="s">
        <v>41</v>
      </c>
      <c r="T30" s="147" t="s">
        <v>41</v>
      </c>
      <c r="U30" s="147" t="s">
        <v>41</v>
      </c>
      <c r="V30" s="147" t="s">
        <v>41</v>
      </c>
      <c r="W30" s="147" t="s">
        <v>41</v>
      </c>
      <c r="X30" s="147" t="s">
        <v>41</v>
      </c>
      <c r="Y30" s="147"/>
      <c r="Z30" s="147"/>
      <c r="AA30" s="147"/>
      <c r="AB30" s="147"/>
      <c r="AC30" s="147"/>
      <c r="AD30" s="147"/>
      <c r="AE30" s="147" t="s">
        <v>41</v>
      </c>
      <c r="AF30" s="147" t="s">
        <v>41</v>
      </c>
      <c r="AG30" s="147" t="s">
        <v>41</v>
      </c>
      <c r="AH30" s="147" t="s">
        <v>41</v>
      </c>
      <c r="AI30" s="147"/>
      <c r="AJ30" s="147"/>
      <c r="AK30" s="147"/>
      <c r="AL30" s="147"/>
      <c r="AM30" s="147"/>
      <c r="AN30" s="147"/>
      <c r="AO30" s="147"/>
      <c r="AP30" s="147"/>
      <c r="AQ30" s="147" t="s">
        <v>41</v>
      </c>
      <c r="AR30" s="147" t="s">
        <v>41</v>
      </c>
      <c r="AS30" s="147" t="s">
        <v>41</v>
      </c>
      <c r="AT30" s="147" t="s">
        <v>41</v>
      </c>
      <c r="AU30" s="147" t="s">
        <v>41</v>
      </c>
      <c r="AV30" s="147" t="s">
        <v>41</v>
      </c>
      <c r="AW30" s="147"/>
      <c r="AX30" s="147"/>
      <c r="AY30" s="147"/>
      <c r="AZ30" s="147"/>
      <c r="BA30" s="147" t="s">
        <v>41</v>
      </c>
      <c r="BB30" s="147" t="s">
        <v>41</v>
      </c>
      <c r="BC30" s="147" t="s">
        <v>41</v>
      </c>
      <c r="BD30" s="147" t="s">
        <v>41</v>
      </c>
      <c r="BE30" s="147"/>
      <c r="BF30" s="147"/>
      <c r="BG30" s="147"/>
      <c r="BH30" s="147" t="s">
        <v>41</v>
      </c>
      <c r="BI30" s="147" t="s">
        <v>41</v>
      </c>
      <c r="BJ30" s="147" t="s">
        <v>41</v>
      </c>
      <c r="BK30" s="147" t="s">
        <v>41</v>
      </c>
      <c r="BL30" s="147" t="s">
        <v>41</v>
      </c>
      <c r="BM30" s="147" t="s">
        <v>41</v>
      </c>
      <c r="BN30" s="147" t="s">
        <v>41</v>
      </c>
      <c r="BO30" s="147" t="s">
        <v>41</v>
      </c>
      <c r="BP30" s="147" t="s">
        <v>41</v>
      </c>
      <c r="BQ30" s="147" t="s">
        <v>41</v>
      </c>
      <c r="BR30" s="147" t="s">
        <v>41</v>
      </c>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t="s">
        <v>41</v>
      </c>
      <c r="DO30" s="140" t="s">
        <v>41</v>
      </c>
      <c r="DP30" s="140"/>
      <c r="DQ30" s="140"/>
      <c r="DR30" s="140" t="s">
        <v>41</v>
      </c>
      <c r="DS30" s="140" t="s">
        <v>41</v>
      </c>
      <c r="DT30" s="140"/>
      <c r="DU30" s="140"/>
      <c r="DV30" s="140"/>
      <c r="DW30" s="140"/>
      <c r="DX30" s="140"/>
      <c r="DY30" s="140"/>
      <c r="DZ30" s="140"/>
      <c r="EA30" s="140"/>
      <c r="EB30" s="140"/>
      <c r="EC30" s="140"/>
      <c r="ED30" s="140"/>
      <c r="EE30" s="140"/>
      <c r="EF30" s="140"/>
    </row>
    <row r="31" spans="1:136" ht="25.5" x14ac:dyDescent="0.2">
      <c r="A31" s="169">
        <v>11</v>
      </c>
      <c r="B31" s="165" t="s">
        <v>179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t="s">
        <v>41</v>
      </c>
      <c r="BX31" s="147" t="s">
        <v>41</v>
      </c>
      <c r="BY31" s="147"/>
      <c r="BZ31" s="147"/>
      <c r="CA31" s="147"/>
      <c r="CB31" s="147"/>
      <c r="CC31" s="147"/>
      <c r="CD31" s="147"/>
      <c r="CE31" s="147"/>
      <c r="CF31" s="147"/>
      <c r="CG31" s="147"/>
      <c r="CH31" s="147"/>
      <c r="CI31" s="147"/>
      <c r="CJ31" s="147"/>
      <c r="CK31" s="147"/>
      <c r="CL31" s="147"/>
      <c r="CM31" s="147"/>
      <c r="CN31" s="147"/>
      <c r="CO31" s="147"/>
      <c r="CP31" s="140"/>
      <c r="CQ31" s="140"/>
      <c r="CR31" s="140"/>
      <c r="CS31" s="140"/>
      <c r="CT31" s="140"/>
      <c r="CU31" s="140"/>
      <c r="CV31" s="140"/>
      <c r="CW31" s="140"/>
      <c r="CX31" s="140"/>
      <c r="CY31" s="140"/>
      <c r="CZ31" s="140"/>
      <c r="DA31" s="140"/>
      <c r="DB31" s="140"/>
      <c r="DC31" s="140"/>
      <c r="DD31" s="140" t="s">
        <v>41</v>
      </c>
      <c r="DE31" s="140" t="s">
        <v>41</v>
      </c>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row>
    <row r="32" spans="1:136" x14ac:dyDescent="0.25">
      <c r="A32" s="169"/>
      <c r="B32" s="80" t="s">
        <v>210</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0"/>
      <c r="CQ32" s="140"/>
      <c r="CR32" s="140"/>
      <c r="CS32" s="140"/>
      <c r="CT32" s="140"/>
      <c r="CU32" s="140"/>
      <c r="CV32" s="140"/>
      <c r="CW32" s="140"/>
      <c r="CX32" s="140"/>
      <c r="CY32" s="140"/>
      <c r="CZ32" s="140"/>
      <c r="DA32" s="140"/>
      <c r="DB32" s="140"/>
      <c r="DC32" s="140"/>
      <c r="DD32" s="140"/>
      <c r="DE32" s="140"/>
      <c r="DF32" s="140"/>
      <c r="DG32" s="140"/>
      <c r="DH32" s="140"/>
      <c r="DI32" s="140"/>
      <c r="DJ32" s="140"/>
      <c r="DK32" s="140"/>
      <c r="DL32" s="140"/>
      <c r="DM32" s="140"/>
      <c r="DN32" s="140"/>
      <c r="DO32" s="140"/>
      <c r="DP32" s="140"/>
      <c r="DQ32" s="140"/>
      <c r="DR32" s="140"/>
      <c r="DS32" s="140"/>
      <c r="DT32" s="140"/>
      <c r="DU32" s="140"/>
      <c r="DV32" s="140"/>
      <c r="DW32" s="140"/>
      <c r="DX32" s="140"/>
      <c r="DY32" s="140"/>
      <c r="DZ32" s="140"/>
      <c r="EA32" s="140"/>
      <c r="EB32" s="140"/>
      <c r="EC32" s="140"/>
      <c r="ED32" s="140"/>
      <c r="EE32" s="140"/>
      <c r="EF32" s="140"/>
    </row>
    <row r="33" spans="1:136" ht="127.5" x14ac:dyDescent="0.2">
      <c r="A33" s="169">
        <v>1</v>
      </c>
      <c r="B33" s="166" t="s">
        <v>180</v>
      </c>
      <c r="C33" s="147"/>
      <c r="D33" s="147" t="s">
        <v>41</v>
      </c>
      <c r="E33" s="147" t="s">
        <v>41</v>
      </c>
      <c r="F33" s="147" t="s">
        <v>41</v>
      </c>
      <c r="G33" s="147" t="s">
        <v>41</v>
      </c>
      <c r="H33" s="147" t="s">
        <v>41</v>
      </c>
      <c r="I33" s="147" t="s">
        <v>41</v>
      </c>
      <c r="J33" s="147" t="s">
        <v>41</v>
      </c>
      <c r="K33" s="147" t="s">
        <v>41</v>
      </c>
      <c r="L33" s="147" t="s">
        <v>41</v>
      </c>
      <c r="M33" s="147" t="s">
        <v>41</v>
      </c>
      <c r="N33" s="147" t="s">
        <v>41</v>
      </c>
      <c r="O33" s="147" t="s">
        <v>41</v>
      </c>
      <c r="P33" s="147" t="s">
        <v>41</v>
      </c>
      <c r="Q33" s="147"/>
      <c r="R33" s="147"/>
      <c r="S33" s="147" t="s">
        <v>41</v>
      </c>
      <c r="T33" s="147" t="s">
        <v>41</v>
      </c>
      <c r="U33" s="147" t="s">
        <v>41</v>
      </c>
      <c r="V33" s="147" t="s">
        <v>41</v>
      </c>
      <c r="W33" s="147" t="s">
        <v>41</v>
      </c>
      <c r="X33" s="147" t="s">
        <v>41</v>
      </c>
      <c r="Y33" s="147"/>
      <c r="Z33" s="147"/>
      <c r="AA33" s="147" t="s">
        <v>41</v>
      </c>
      <c r="AB33" s="147" t="s">
        <v>41</v>
      </c>
      <c r="AC33" s="147" t="s">
        <v>41</v>
      </c>
      <c r="AD33" s="147" t="s">
        <v>41</v>
      </c>
      <c r="AE33" s="147" t="s">
        <v>41</v>
      </c>
      <c r="AF33" s="147" t="s">
        <v>41</v>
      </c>
      <c r="AG33" s="147" t="s">
        <v>41</v>
      </c>
      <c r="AH33" s="147" t="s">
        <v>41</v>
      </c>
      <c r="AI33" s="147"/>
      <c r="AJ33" s="147"/>
      <c r="AK33" s="147"/>
      <c r="AL33" s="147"/>
      <c r="AM33" s="147"/>
      <c r="AN33" s="147"/>
      <c r="AO33" s="147" t="s">
        <v>41</v>
      </c>
      <c r="AP33" s="147" t="s">
        <v>41</v>
      </c>
      <c r="AQ33" s="147" t="s">
        <v>41</v>
      </c>
      <c r="AR33" s="147" t="s">
        <v>41</v>
      </c>
      <c r="AS33" s="147" t="s">
        <v>41</v>
      </c>
      <c r="AT33" s="147" t="s">
        <v>41</v>
      </c>
      <c r="AU33" s="147" t="s">
        <v>41</v>
      </c>
      <c r="AV33" s="147" t="s">
        <v>41</v>
      </c>
      <c r="AW33" s="147"/>
      <c r="AX33" s="147"/>
      <c r="AY33" s="147" t="s">
        <v>41</v>
      </c>
      <c r="AZ33" s="147" t="s">
        <v>41</v>
      </c>
      <c r="BA33" s="147" t="s">
        <v>41</v>
      </c>
      <c r="BB33" s="147" t="s">
        <v>41</v>
      </c>
      <c r="BC33" s="147" t="s">
        <v>41</v>
      </c>
      <c r="BD33" s="147"/>
      <c r="BE33" s="147"/>
      <c r="BF33" s="147" t="s">
        <v>41</v>
      </c>
      <c r="BG33" s="147" t="s">
        <v>41</v>
      </c>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t="s">
        <v>41</v>
      </c>
      <c r="CJ33" s="147" t="s">
        <v>41</v>
      </c>
      <c r="CK33" s="147" t="s">
        <v>41</v>
      </c>
      <c r="CL33" s="147" t="s">
        <v>41</v>
      </c>
      <c r="CM33" s="147"/>
      <c r="CN33" s="147"/>
      <c r="CO33" s="147"/>
      <c r="CP33" s="140" t="s">
        <v>41</v>
      </c>
      <c r="CQ33" s="140" t="s">
        <v>41</v>
      </c>
      <c r="CR33" s="140" t="s">
        <v>41</v>
      </c>
      <c r="CS33" s="140"/>
      <c r="CT33" s="140"/>
      <c r="CU33" s="140"/>
      <c r="CV33" s="140"/>
      <c r="CW33" s="140" t="s">
        <v>41</v>
      </c>
      <c r="CX33" s="140" t="s">
        <v>41</v>
      </c>
      <c r="CY33" s="140" t="s">
        <v>41</v>
      </c>
      <c r="CZ33" s="140"/>
      <c r="DA33" s="140"/>
      <c r="DB33" s="140"/>
      <c r="DC33" s="140"/>
      <c r="DD33" s="140"/>
      <c r="DE33" s="140"/>
      <c r="DF33" s="140"/>
      <c r="DG33" s="140"/>
      <c r="DH33" s="140"/>
      <c r="DI33" s="140"/>
      <c r="DJ33" s="140" t="s">
        <v>41</v>
      </c>
      <c r="DK33" s="140" t="s">
        <v>41</v>
      </c>
      <c r="DL33" s="140" t="s">
        <v>41</v>
      </c>
      <c r="DM33" s="140" t="s">
        <v>41</v>
      </c>
      <c r="DN33" s="140"/>
      <c r="DO33" s="140"/>
      <c r="DP33" s="140"/>
      <c r="DQ33" s="140"/>
      <c r="DR33" s="140"/>
      <c r="DS33" s="140"/>
      <c r="DT33" s="140" t="s">
        <v>41</v>
      </c>
      <c r="DU33" s="140" t="s">
        <v>41</v>
      </c>
      <c r="DV33" s="140"/>
      <c r="DW33" s="140"/>
      <c r="DX33" s="140"/>
      <c r="DY33" s="140"/>
      <c r="DZ33" s="140"/>
      <c r="EA33" s="140"/>
      <c r="EB33" s="140"/>
      <c r="EC33" s="140"/>
      <c r="ED33" s="140"/>
      <c r="EE33" s="140"/>
      <c r="EF33" s="140"/>
    </row>
    <row r="34" spans="1:136" ht="38.25" x14ac:dyDescent="0.25">
      <c r="A34" s="169">
        <v>2</v>
      </c>
      <c r="B34" s="154" t="s">
        <v>181</v>
      </c>
      <c r="C34" s="147"/>
      <c r="D34" s="147"/>
      <c r="E34" s="147"/>
      <c r="F34" s="147"/>
      <c r="G34" s="147" t="s">
        <v>41</v>
      </c>
      <c r="H34" s="147" t="s">
        <v>41</v>
      </c>
      <c r="I34" s="147" t="s">
        <v>41</v>
      </c>
      <c r="J34" s="147" t="s">
        <v>41</v>
      </c>
      <c r="K34" s="147" t="s">
        <v>41</v>
      </c>
      <c r="L34" s="147" t="s">
        <v>41</v>
      </c>
      <c r="M34" s="147" t="s">
        <v>41</v>
      </c>
      <c r="N34" s="147" t="s">
        <v>41</v>
      </c>
      <c r="O34" s="147" t="s">
        <v>41</v>
      </c>
      <c r="P34" s="147" t="s">
        <v>41</v>
      </c>
      <c r="Q34" s="147"/>
      <c r="R34" s="147"/>
      <c r="S34" s="147" t="s">
        <v>41</v>
      </c>
      <c r="T34" s="147" t="s">
        <v>41</v>
      </c>
      <c r="U34" s="147" t="s">
        <v>41</v>
      </c>
      <c r="V34" s="147" t="s">
        <v>41</v>
      </c>
      <c r="W34" s="147" t="s">
        <v>41</v>
      </c>
      <c r="X34" s="147" t="s">
        <v>41</v>
      </c>
      <c r="Y34" s="147"/>
      <c r="Z34" s="147"/>
      <c r="AA34" s="147"/>
      <c r="AB34" s="147"/>
      <c r="AC34" s="147"/>
      <c r="AD34" s="147"/>
      <c r="AE34" s="147" t="s">
        <v>41</v>
      </c>
      <c r="AF34" s="147" t="s">
        <v>41</v>
      </c>
      <c r="AG34" s="147" t="s">
        <v>41</v>
      </c>
      <c r="AH34" s="147" t="s">
        <v>41</v>
      </c>
      <c r="AI34" s="147"/>
      <c r="AJ34" s="147"/>
      <c r="AK34" s="147"/>
      <c r="AL34" s="147"/>
      <c r="AM34" s="147"/>
      <c r="AN34" s="147"/>
      <c r="AO34" s="147" t="s">
        <v>41</v>
      </c>
      <c r="AP34" s="147" t="s">
        <v>41</v>
      </c>
      <c r="AQ34" s="147" t="s">
        <v>41</v>
      </c>
      <c r="AR34" s="147" t="s">
        <v>41</v>
      </c>
      <c r="AS34" s="147" t="s">
        <v>41</v>
      </c>
      <c r="AT34" s="147" t="s">
        <v>41</v>
      </c>
      <c r="AU34" s="147" t="s">
        <v>41</v>
      </c>
      <c r="AV34" s="147" t="s">
        <v>41</v>
      </c>
      <c r="AW34" s="147"/>
      <c r="AX34" s="147"/>
      <c r="AY34" s="147"/>
      <c r="AZ34" s="147"/>
      <c r="BA34" s="147" t="s">
        <v>41</v>
      </c>
      <c r="BB34" s="147" t="s">
        <v>41</v>
      </c>
      <c r="BC34" s="147" t="s">
        <v>41</v>
      </c>
      <c r="BD34" s="147" t="s">
        <v>41</v>
      </c>
      <c r="BE34" s="147"/>
      <c r="BF34" s="147"/>
      <c r="BG34" s="147"/>
      <c r="BH34" s="147" t="s">
        <v>41</v>
      </c>
      <c r="BI34" s="147" t="s">
        <v>41</v>
      </c>
      <c r="BJ34" s="147" t="s">
        <v>41</v>
      </c>
      <c r="BK34" s="147" t="s">
        <v>41</v>
      </c>
      <c r="BL34" s="147" t="s">
        <v>41</v>
      </c>
      <c r="BM34" s="147" t="s">
        <v>41</v>
      </c>
      <c r="BN34" s="147" t="s">
        <v>41</v>
      </c>
      <c r="BO34" s="147" t="s">
        <v>41</v>
      </c>
      <c r="BP34" s="147" t="s">
        <v>41</v>
      </c>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c r="DT34" s="140"/>
      <c r="DU34" s="140"/>
      <c r="DV34" s="140"/>
      <c r="DW34" s="140"/>
      <c r="DX34" s="140"/>
      <c r="DY34" s="140"/>
      <c r="DZ34" s="140"/>
      <c r="EA34" s="140"/>
      <c r="EB34" s="140"/>
      <c r="EC34" s="140"/>
      <c r="ED34" s="140"/>
      <c r="EE34" s="140"/>
      <c r="EF34" s="140"/>
    </row>
    <row r="35" spans="1:136" ht="25.5" x14ac:dyDescent="0.25">
      <c r="A35" s="169">
        <v>3</v>
      </c>
      <c r="B35" s="163" t="s">
        <v>182</v>
      </c>
      <c r="C35" s="147"/>
      <c r="D35" s="147"/>
      <c r="E35" s="147"/>
      <c r="F35" s="147"/>
      <c r="G35" s="147" t="s">
        <v>41</v>
      </c>
      <c r="H35" s="147" t="s">
        <v>41</v>
      </c>
      <c r="I35" s="147" t="s">
        <v>41</v>
      </c>
      <c r="J35" s="147" t="s">
        <v>41</v>
      </c>
      <c r="K35" s="147" t="s">
        <v>41</v>
      </c>
      <c r="L35" s="147" t="s">
        <v>41</v>
      </c>
      <c r="M35" s="147" t="s">
        <v>41</v>
      </c>
      <c r="N35" s="147" t="s">
        <v>41</v>
      </c>
      <c r="O35" s="147" t="s">
        <v>41</v>
      </c>
      <c r="P35" s="147" t="s">
        <v>41</v>
      </c>
      <c r="Q35" s="147"/>
      <c r="R35" s="147"/>
      <c r="S35" s="147" t="s">
        <v>41</v>
      </c>
      <c r="T35" s="147" t="s">
        <v>41</v>
      </c>
      <c r="U35" s="147" t="s">
        <v>41</v>
      </c>
      <c r="V35" s="147" t="s">
        <v>41</v>
      </c>
      <c r="W35" s="147" t="s">
        <v>41</v>
      </c>
      <c r="X35" s="147" t="s">
        <v>41</v>
      </c>
      <c r="Y35" s="147"/>
      <c r="Z35" s="147"/>
      <c r="AA35" s="147"/>
      <c r="AB35" s="147"/>
      <c r="AC35" s="147"/>
      <c r="AD35" s="147"/>
      <c r="AE35" s="147" t="s">
        <v>41</v>
      </c>
      <c r="AF35" s="147" t="s">
        <v>41</v>
      </c>
      <c r="AG35" s="147" t="s">
        <v>41</v>
      </c>
      <c r="AH35" s="147" t="s">
        <v>41</v>
      </c>
      <c r="AI35" s="147"/>
      <c r="AJ35" s="147"/>
      <c r="AK35" s="147"/>
      <c r="AL35" s="147"/>
      <c r="AM35" s="147"/>
      <c r="AN35" s="147"/>
      <c r="AO35" s="147"/>
      <c r="AP35" s="147"/>
      <c r="AQ35" s="147" t="s">
        <v>41</v>
      </c>
      <c r="AR35" s="147" t="s">
        <v>41</v>
      </c>
      <c r="AS35" s="147" t="s">
        <v>41</v>
      </c>
      <c r="AT35" s="147" t="s">
        <v>41</v>
      </c>
      <c r="AU35" s="147" t="s">
        <v>41</v>
      </c>
      <c r="AV35" s="147" t="s">
        <v>41</v>
      </c>
      <c r="AW35" s="147"/>
      <c r="AX35" s="147"/>
      <c r="AY35" s="147"/>
      <c r="AZ35" s="147"/>
      <c r="BA35" s="147" t="s">
        <v>41</v>
      </c>
      <c r="BB35" s="147" t="s">
        <v>41</v>
      </c>
      <c r="BC35" s="147" t="s">
        <v>41</v>
      </c>
      <c r="BD35" s="147" t="s">
        <v>41</v>
      </c>
      <c r="BE35" s="147"/>
      <c r="BF35" s="147"/>
      <c r="BG35" s="147"/>
      <c r="BH35" s="147" t="s">
        <v>41</v>
      </c>
      <c r="BI35" s="147" t="s">
        <v>41</v>
      </c>
      <c r="BJ35" s="147" t="s">
        <v>41</v>
      </c>
      <c r="BK35" s="147" t="s">
        <v>41</v>
      </c>
      <c r="BL35" s="147" t="s">
        <v>41</v>
      </c>
      <c r="BM35" s="147" t="s">
        <v>41</v>
      </c>
      <c r="BN35" s="147" t="s">
        <v>41</v>
      </c>
      <c r="BO35" s="147" t="s">
        <v>41</v>
      </c>
      <c r="BP35" s="147" t="s">
        <v>41</v>
      </c>
      <c r="BQ35" s="147" t="s">
        <v>41</v>
      </c>
      <c r="BR35" s="147" t="s">
        <v>41</v>
      </c>
      <c r="BS35" s="147"/>
      <c r="BT35" s="147"/>
      <c r="BU35" s="147"/>
      <c r="BV35" s="147"/>
      <c r="BW35" s="147"/>
      <c r="BX35" s="147"/>
      <c r="BY35" s="147"/>
      <c r="BZ35" s="147"/>
      <c r="CA35" s="147"/>
      <c r="CB35" s="147"/>
      <c r="CC35" s="147"/>
      <c r="CD35" s="147"/>
      <c r="CE35" s="147"/>
      <c r="CF35" s="147"/>
      <c r="CG35" s="147"/>
      <c r="CH35" s="147"/>
      <c r="CI35" s="147"/>
      <c r="CJ35" s="147"/>
      <c r="CK35" s="147"/>
      <c r="CL35" s="147"/>
      <c r="CM35" s="147" t="s">
        <v>41</v>
      </c>
      <c r="CN35" s="147" t="s">
        <v>41</v>
      </c>
      <c r="CO35" s="147" t="s">
        <v>41</v>
      </c>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t="s">
        <v>41</v>
      </c>
      <c r="DO35" s="140" t="s">
        <v>41</v>
      </c>
      <c r="DP35" s="140"/>
      <c r="DQ35" s="140"/>
      <c r="DR35" s="140" t="s">
        <v>41</v>
      </c>
      <c r="DS35" s="140" t="s">
        <v>41</v>
      </c>
      <c r="DT35" s="140"/>
      <c r="DU35" s="140"/>
      <c r="DV35" s="140"/>
      <c r="DW35" s="140"/>
      <c r="DX35" s="140"/>
      <c r="DY35" s="140"/>
      <c r="DZ35" s="140"/>
      <c r="EA35" s="140"/>
      <c r="EB35" s="140"/>
      <c r="EC35" s="140"/>
      <c r="ED35" s="140"/>
      <c r="EE35" s="140"/>
      <c r="EF35" s="140"/>
    </row>
    <row r="36" spans="1:136" ht="38.25" x14ac:dyDescent="0.25">
      <c r="A36" s="169">
        <v>4</v>
      </c>
      <c r="B36" s="154" t="s">
        <v>191</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t="s">
        <v>41</v>
      </c>
      <c r="BE36" s="147"/>
      <c r="BF36" s="147"/>
      <c r="BG36" s="147"/>
      <c r="BH36" s="147" t="s">
        <v>41</v>
      </c>
      <c r="BI36" s="147" t="s">
        <v>41</v>
      </c>
      <c r="BJ36" s="147" t="s">
        <v>41</v>
      </c>
      <c r="BK36" s="147" t="s">
        <v>41</v>
      </c>
      <c r="BL36" s="147" t="s">
        <v>41</v>
      </c>
      <c r="BM36" s="147" t="s">
        <v>41</v>
      </c>
      <c r="BN36" s="147" t="s">
        <v>41</v>
      </c>
      <c r="BO36" s="147" t="s">
        <v>41</v>
      </c>
      <c r="BP36" s="147" t="s">
        <v>41</v>
      </c>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row>
    <row r="37" spans="1:136" ht="25.5" x14ac:dyDescent="0.25">
      <c r="A37" s="169">
        <v>5</v>
      </c>
      <c r="B37" s="154" t="s">
        <v>183</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t="s">
        <v>41</v>
      </c>
      <c r="BB37" s="147" t="s">
        <v>41</v>
      </c>
      <c r="BC37" s="147" t="s">
        <v>41</v>
      </c>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row>
    <row r="38" spans="1:136" ht="38.25" x14ac:dyDescent="0.2">
      <c r="A38" s="169">
        <v>6</v>
      </c>
      <c r="B38" s="151" t="s">
        <v>184</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t="s">
        <v>41</v>
      </c>
      <c r="AL38" s="147" t="s">
        <v>41</v>
      </c>
      <c r="AM38" s="147" t="s">
        <v>41</v>
      </c>
      <c r="AN38" s="147" t="s">
        <v>41</v>
      </c>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row>
    <row r="39" spans="1:136" ht="38.25" x14ac:dyDescent="0.2">
      <c r="A39" s="169">
        <v>7</v>
      </c>
      <c r="B39" s="151" t="s">
        <v>185</v>
      </c>
      <c r="C39" s="147"/>
      <c r="D39" s="147"/>
      <c r="E39" s="147"/>
      <c r="F39" s="147"/>
      <c r="G39" s="147" t="s">
        <v>41</v>
      </c>
      <c r="H39" s="147" t="s">
        <v>41</v>
      </c>
      <c r="I39" s="147" t="s">
        <v>41</v>
      </c>
      <c r="J39" s="147" t="s">
        <v>41</v>
      </c>
      <c r="K39" s="147" t="s">
        <v>41</v>
      </c>
      <c r="L39" s="147" t="s">
        <v>41</v>
      </c>
      <c r="M39" s="147" t="s">
        <v>41</v>
      </c>
      <c r="N39" s="147" t="s">
        <v>41</v>
      </c>
      <c r="O39" s="147" t="s">
        <v>41</v>
      </c>
      <c r="P39" s="147" t="s">
        <v>41</v>
      </c>
      <c r="Q39" s="147"/>
      <c r="R39" s="147"/>
      <c r="S39" s="147" t="s">
        <v>41</v>
      </c>
      <c r="T39" s="147" t="s">
        <v>41</v>
      </c>
      <c r="U39" s="147" t="s">
        <v>41</v>
      </c>
      <c r="V39" s="147" t="s">
        <v>41</v>
      </c>
      <c r="W39" s="147" t="s">
        <v>41</v>
      </c>
      <c r="X39" s="147" t="s">
        <v>41</v>
      </c>
      <c r="Y39" s="147"/>
      <c r="Z39" s="147"/>
      <c r="AA39" s="147"/>
      <c r="AB39" s="147"/>
      <c r="AC39" s="147"/>
      <c r="AD39" s="147"/>
      <c r="AE39" s="147" t="s">
        <v>41</v>
      </c>
      <c r="AF39" s="147" t="s">
        <v>41</v>
      </c>
      <c r="AG39" s="147" t="s">
        <v>41</v>
      </c>
      <c r="AH39" s="147" t="s">
        <v>41</v>
      </c>
      <c r="AI39" s="147"/>
      <c r="AJ39" s="147"/>
      <c r="AK39" s="147"/>
      <c r="AL39" s="147"/>
      <c r="AM39" s="147"/>
      <c r="AN39" s="147"/>
      <c r="AO39" s="147"/>
      <c r="AP39" s="147"/>
      <c r="AQ39" s="147" t="s">
        <v>41</v>
      </c>
      <c r="AR39" s="147" t="s">
        <v>41</v>
      </c>
      <c r="AS39" s="147" t="s">
        <v>41</v>
      </c>
      <c r="AT39" s="147" t="s">
        <v>41</v>
      </c>
      <c r="AU39" s="147" t="s">
        <v>41</v>
      </c>
      <c r="AV39" s="147" t="s">
        <v>41</v>
      </c>
      <c r="AW39" s="147"/>
      <c r="AX39" s="147"/>
      <c r="AY39" s="147"/>
      <c r="AZ39" s="147"/>
      <c r="BA39" s="147" t="s">
        <v>41</v>
      </c>
      <c r="BB39" s="147" t="s">
        <v>41</v>
      </c>
      <c r="BC39" s="147" t="s">
        <v>41</v>
      </c>
      <c r="BD39" s="147" t="s">
        <v>41</v>
      </c>
      <c r="BE39" s="147"/>
      <c r="BF39" s="147"/>
      <c r="BG39" s="147"/>
      <c r="BH39" s="147" t="s">
        <v>41</v>
      </c>
      <c r="BI39" s="147" t="s">
        <v>41</v>
      </c>
      <c r="BJ39" s="147" t="s">
        <v>41</v>
      </c>
      <c r="BK39" s="147" t="s">
        <v>41</v>
      </c>
      <c r="BL39" s="147" t="s">
        <v>41</v>
      </c>
      <c r="BM39" s="147" t="s">
        <v>41</v>
      </c>
      <c r="BN39" s="147" t="s">
        <v>41</v>
      </c>
      <c r="BO39" s="147" t="s">
        <v>41</v>
      </c>
      <c r="BP39" s="147" t="s">
        <v>41</v>
      </c>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0"/>
      <c r="CQ39" s="140"/>
      <c r="CR39" s="140"/>
      <c r="CS39" s="140"/>
      <c r="CT39" s="140"/>
      <c r="CU39" s="140"/>
      <c r="CV39" s="140"/>
      <c r="CW39" s="140"/>
      <c r="CX39" s="140"/>
      <c r="CY39" s="140"/>
      <c r="CZ39" s="140"/>
      <c r="DA39" s="140"/>
      <c r="DB39" s="140"/>
      <c r="DC39" s="140"/>
      <c r="DD39" s="140"/>
      <c r="DE39" s="140"/>
      <c r="DF39" s="140" t="s">
        <v>41</v>
      </c>
      <c r="DG39" s="140" t="s">
        <v>41</v>
      </c>
      <c r="DH39" s="140"/>
      <c r="DI39" s="140"/>
      <c r="DJ39" s="140"/>
      <c r="DK39" s="140"/>
      <c r="DL39" s="140"/>
      <c r="DM39" s="140"/>
      <c r="DN39" s="140"/>
      <c r="DO39" s="140"/>
      <c r="DP39" s="140"/>
      <c r="DQ39" s="140"/>
      <c r="DR39" s="140"/>
      <c r="DS39" s="140"/>
      <c r="DT39" s="140"/>
      <c r="DU39" s="140"/>
      <c r="DV39" s="140"/>
      <c r="DW39" s="140"/>
      <c r="DX39" s="140"/>
      <c r="DY39" s="140"/>
      <c r="DZ39" s="140"/>
      <c r="EA39" s="140"/>
      <c r="EB39" s="140"/>
      <c r="EC39" s="140"/>
      <c r="ED39" s="140"/>
      <c r="EE39" s="140"/>
      <c r="EF39" s="140"/>
    </row>
    <row r="40" spans="1:136" ht="63.75" x14ac:dyDescent="0.2">
      <c r="A40" s="169">
        <v>8</v>
      </c>
      <c r="B40" s="151" t="s">
        <v>186</v>
      </c>
      <c r="C40" s="147"/>
      <c r="D40" s="147" t="s">
        <v>41</v>
      </c>
      <c r="E40" s="147" t="s">
        <v>41</v>
      </c>
      <c r="F40" s="147" t="s">
        <v>41</v>
      </c>
      <c r="G40" s="147"/>
      <c r="H40" s="147"/>
      <c r="I40" s="147"/>
      <c r="J40" s="147"/>
      <c r="K40" s="147"/>
      <c r="L40" s="147"/>
      <c r="M40" s="147"/>
      <c r="N40" s="147"/>
      <c r="O40" s="147"/>
      <c r="P40" s="147"/>
      <c r="Q40" s="147"/>
      <c r="R40" s="147"/>
      <c r="S40" s="147"/>
      <c r="T40" s="147"/>
      <c r="U40" s="147"/>
      <c r="V40" s="147"/>
      <c r="W40" s="147"/>
      <c r="X40" s="147"/>
      <c r="Y40" s="147"/>
      <c r="Z40" s="147"/>
      <c r="AA40" s="147" t="s">
        <v>41</v>
      </c>
      <c r="AB40" s="147" t="s">
        <v>41</v>
      </c>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t="s">
        <v>41</v>
      </c>
      <c r="BX40" s="147" t="s">
        <v>41</v>
      </c>
      <c r="BY40" s="147"/>
      <c r="BZ40" s="147"/>
      <c r="CA40" s="147"/>
      <c r="CB40" s="147"/>
      <c r="CC40" s="147"/>
      <c r="CD40" s="147"/>
      <c r="CE40" s="147"/>
      <c r="CF40" s="147"/>
      <c r="CG40" s="147"/>
      <c r="CH40" s="147"/>
      <c r="CI40" s="147"/>
      <c r="CJ40" s="147"/>
      <c r="CK40" s="147"/>
      <c r="CL40" s="147"/>
      <c r="CM40" s="147" t="s">
        <v>41</v>
      </c>
      <c r="CN40" s="147" t="s">
        <v>41</v>
      </c>
      <c r="CO40" s="147" t="s">
        <v>41</v>
      </c>
      <c r="CP40" s="140"/>
      <c r="CQ40" s="140"/>
      <c r="CR40" s="140"/>
      <c r="CS40" s="140" t="s">
        <v>41</v>
      </c>
      <c r="CT40" s="140" t="s">
        <v>41</v>
      </c>
      <c r="CU40" s="140" t="s">
        <v>41</v>
      </c>
      <c r="CV40" s="140" t="s">
        <v>41</v>
      </c>
      <c r="CW40" s="140"/>
      <c r="CX40" s="140"/>
      <c r="CY40" s="140"/>
      <c r="CZ40" s="140"/>
      <c r="DA40" s="140"/>
      <c r="DB40" s="140" t="s">
        <v>41</v>
      </c>
      <c r="DC40" s="140" t="s">
        <v>41</v>
      </c>
      <c r="DD40" s="140" t="s">
        <v>41</v>
      </c>
      <c r="DE40" s="140" t="s">
        <v>41</v>
      </c>
      <c r="DF40" s="140"/>
      <c r="DG40" s="140"/>
      <c r="DH40" s="140" t="s">
        <v>41</v>
      </c>
      <c r="DI40" s="140" t="s">
        <v>41</v>
      </c>
      <c r="DJ40" s="140"/>
      <c r="DK40" s="140"/>
      <c r="DL40" s="140"/>
      <c r="DM40" s="140"/>
      <c r="DN40" s="140"/>
      <c r="DO40" s="140"/>
      <c r="DP40" s="140" t="s">
        <v>41</v>
      </c>
      <c r="DQ40" s="140" t="s">
        <v>41</v>
      </c>
      <c r="DR40" s="140"/>
      <c r="DS40" s="140"/>
      <c r="DT40" s="140"/>
      <c r="DU40" s="140"/>
      <c r="DV40" s="140" t="s">
        <v>41</v>
      </c>
      <c r="DW40" s="140" t="s">
        <v>41</v>
      </c>
      <c r="DX40" s="140" t="s">
        <v>41</v>
      </c>
      <c r="DY40" s="140" t="s">
        <v>41</v>
      </c>
      <c r="DZ40" s="140" t="s">
        <v>41</v>
      </c>
      <c r="EA40" s="140"/>
      <c r="EB40" s="140"/>
      <c r="EC40" s="140"/>
      <c r="ED40" s="140"/>
      <c r="EE40" s="140"/>
      <c r="EF40" s="140"/>
    </row>
    <row r="41" spans="1:136" ht="51" x14ac:dyDescent="0.2">
      <c r="A41" s="169">
        <v>9</v>
      </c>
      <c r="B41" s="151" t="s">
        <v>187</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t="s">
        <v>41</v>
      </c>
      <c r="AJ41" s="147" t="s">
        <v>41</v>
      </c>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t="s">
        <v>41</v>
      </c>
      <c r="BV41" s="147" t="s">
        <v>41</v>
      </c>
      <c r="BW41" s="147"/>
      <c r="BX41" s="147"/>
      <c r="BY41" s="147"/>
      <c r="BZ41" s="147"/>
      <c r="CA41" s="147"/>
      <c r="CB41" s="147"/>
      <c r="CC41" s="147"/>
      <c r="CD41" s="147"/>
      <c r="CE41" s="147"/>
      <c r="CF41" s="147"/>
      <c r="CG41" s="147"/>
      <c r="CH41" s="147"/>
      <c r="CI41" s="147"/>
      <c r="CJ41" s="147"/>
      <c r="CK41" s="147"/>
      <c r="CL41" s="147"/>
      <c r="CM41" s="147"/>
      <c r="CN41" s="147"/>
      <c r="CO41" s="147"/>
      <c r="CP41" s="140"/>
      <c r="CQ41" s="140"/>
      <c r="CR41" s="140"/>
      <c r="CS41" s="140"/>
      <c r="CT41" s="140"/>
      <c r="CU41" s="140"/>
      <c r="CV41" s="140"/>
      <c r="CW41" s="140"/>
      <c r="CX41" s="140"/>
      <c r="CY41" s="140"/>
      <c r="CZ41" s="140" t="s">
        <v>41</v>
      </c>
      <c r="DA41" s="140" t="s">
        <v>41</v>
      </c>
      <c r="DB41" s="140"/>
      <c r="DC41" s="140"/>
      <c r="DD41" s="140"/>
      <c r="DE41" s="140"/>
      <c r="DF41" s="140"/>
      <c r="DG41" s="140"/>
      <c r="DH41" s="140"/>
      <c r="DI41" s="140"/>
      <c r="DJ41" s="140"/>
      <c r="DK41" s="140"/>
      <c r="DL41" s="140"/>
      <c r="DM41" s="140"/>
      <c r="DN41" s="140"/>
      <c r="DO41" s="140"/>
      <c r="DP41" s="140"/>
      <c r="DQ41" s="140"/>
      <c r="DR41" s="140"/>
      <c r="DS41" s="140"/>
      <c r="DT41" s="140"/>
      <c r="DU41" s="140"/>
      <c r="DV41" s="140" t="s">
        <v>41</v>
      </c>
      <c r="DW41" s="140" t="s">
        <v>41</v>
      </c>
      <c r="DX41" s="140" t="s">
        <v>41</v>
      </c>
      <c r="DY41" s="140"/>
      <c r="DZ41" s="140"/>
      <c r="EA41" s="140" t="s">
        <v>41</v>
      </c>
      <c r="EB41" s="140" t="s">
        <v>41</v>
      </c>
      <c r="EC41" s="140" t="s">
        <v>41</v>
      </c>
      <c r="ED41" s="140"/>
      <c r="EE41" s="140"/>
      <c r="EF41" s="140"/>
    </row>
    <row r="42" spans="1:136" ht="51" x14ac:dyDescent="0.2">
      <c r="A42" s="169">
        <v>10</v>
      </c>
      <c r="B42" s="151" t="s">
        <v>188</v>
      </c>
      <c r="C42" s="147"/>
      <c r="D42" s="147" t="s">
        <v>41</v>
      </c>
      <c r="E42" s="147" t="s">
        <v>41</v>
      </c>
      <c r="F42" s="147" t="s">
        <v>41</v>
      </c>
      <c r="G42" s="147" t="s">
        <v>41</v>
      </c>
      <c r="H42" s="147" t="s">
        <v>41</v>
      </c>
      <c r="I42" s="147" t="s">
        <v>41</v>
      </c>
      <c r="J42" s="147" t="s">
        <v>41</v>
      </c>
      <c r="K42" s="147"/>
      <c r="L42" s="147"/>
      <c r="M42" s="147"/>
      <c r="N42" s="147"/>
      <c r="O42" s="147"/>
      <c r="P42" s="147"/>
      <c r="Q42" s="147"/>
      <c r="R42" s="147"/>
      <c r="S42" s="147"/>
      <c r="T42" s="147"/>
      <c r="U42" s="147"/>
      <c r="V42" s="147"/>
      <c r="W42" s="147"/>
      <c r="X42" s="147"/>
      <c r="Y42" s="147"/>
      <c r="Z42" s="147"/>
      <c r="AA42" s="147"/>
      <c r="AB42" s="147"/>
      <c r="AC42" s="147" t="s">
        <v>41</v>
      </c>
      <c r="AD42" s="147" t="s">
        <v>41</v>
      </c>
      <c r="AE42" s="147"/>
      <c r="AF42" s="147"/>
      <c r="AG42" s="147"/>
      <c r="AH42" s="147"/>
      <c r="AI42" s="147"/>
      <c r="AJ42" s="147"/>
      <c r="AK42" s="147"/>
      <c r="AL42" s="147"/>
      <c r="AM42" s="147"/>
      <c r="AN42" s="147"/>
      <c r="AO42" s="147"/>
      <c r="AP42" s="147"/>
      <c r="AQ42" s="147"/>
      <c r="AR42" s="147"/>
      <c r="AS42" s="147"/>
      <c r="AT42" s="147"/>
      <c r="AU42" s="147"/>
      <c r="AV42" s="147"/>
      <c r="AW42" s="147" t="s">
        <v>41</v>
      </c>
      <c r="AX42" s="147" t="s">
        <v>41</v>
      </c>
      <c r="AY42" s="147"/>
      <c r="AZ42" s="147"/>
      <c r="BA42" s="147"/>
      <c r="BB42" s="147"/>
      <c r="BC42" s="147"/>
      <c r="BD42" s="147" t="s">
        <v>41</v>
      </c>
      <c r="BE42" s="147"/>
      <c r="BF42" s="147"/>
      <c r="BG42" s="147"/>
      <c r="BH42" s="147" t="s">
        <v>41</v>
      </c>
      <c r="BI42" s="147" t="s">
        <v>41</v>
      </c>
      <c r="BJ42" s="147" t="s">
        <v>41</v>
      </c>
      <c r="BK42" s="147" t="s">
        <v>41</v>
      </c>
      <c r="BL42" s="147" t="s">
        <v>41</v>
      </c>
      <c r="BM42" s="147" t="s">
        <v>41</v>
      </c>
      <c r="BN42" s="147" t="s">
        <v>41</v>
      </c>
      <c r="BO42" s="147" t="s">
        <v>41</v>
      </c>
      <c r="BP42" s="147" t="s">
        <v>41</v>
      </c>
      <c r="BQ42" s="147"/>
      <c r="BR42" s="147"/>
      <c r="BS42" s="147"/>
      <c r="BT42" s="147"/>
      <c r="BU42" s="147"/>
      <c r="BV42" s="147"/>
      <c r="BW42" s="147"/>
      <c r="BX42" s="147"/>
      <c r="BY42" s="147" t="s">
        <v>41</v>
      </c>
      <c r="BZ42" s="147" t="s">
        <v>41</v>
      </c>
      <c r="CA42" s="147" t="s">
        <v>41</v>
      </c>
      <c r="CB42" s="147" t="s">
        <v>41</v>
      </c>
      <c r="CC42" s="147"/>
      <c r="CD42" s="147"/>
      <c r="CE42" s="147" t="s">
        <v>41</v>
      </c>
      <c r="CF42" s="147" t="s">
        <v>41</v>
      </c>
      <c r="CG42" s="147"/>
      <c r="CH42" s="147"/>
      <c r="CI42" s="147"/>
      <c r="CJ42" s="147"/>
      <c r="CK42" s="147"/>
      <c r="CL42" s="147"/>
      <c r="CM42" s="147"/>
      <c r="CN42" s="147"/>
      <c r="CO42" s="147"/>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t="s">
        <v>41</v>
      </c>
      <c r="EB42" s="140" t="s">
        <v>41</v>
      </c>
      <c r="EC42" s="140" t="s">
        <v>41</v>
      </c>
      <c r="ED42" s="140"/>
      <c r="EE42" s="140"/>
      <c r="EF42" s="140"/>
    </row>
    <row r="43" spans="1:136" ht="25.5" x14ac:dyDescent="0.25">
      <c r="A43" s="169">
        <v>11</v>
      </c>
      <c r="B43" s="154" t="s">
        <v>189</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0"/>
      <c r="CQ43" s="140"/>
      <c r="CR43" s="140"/>
      <c r="CS43" s="140"/>
      <c r="CT43" s="140"/>
      <c r="CU43" s="140"/>
      <c r="CV43" s="140"/>
      <c r="CW43" s="140"/>
      <c r="CX43" s="140"/>
      <c r="CY43" s="140"/>
      <c r="CZ43" s="140"/>
      <c r="DA43" s="140"/>
      <c r="DB43" s="140"/>
      <c r="DC43" s="140"/>
      <c r="DD43" s="140"/>
      <c r="DE43" s="140"/>
      <c r="DF43" s="140" t="s">
        <v>41</v>
      </c>
      <c r="DG43" s="140" t="s">
        <v>41</v>
      </c>
      <c r="DH43" s="140"/>
      <c r="DI43" s="140"/>
      <c r="DJ43" s="140"/>
      <c r="DK43" s="140"/>
      <c r="DL43" s="140"/>
      <c r="DM43" s="140"/>
      <c r="DN43" s="140"/>
      <c r="DO43" s="140"/>
      <c r="DP43" s="140"/>
      <c r="DQ43" s="140"/>
      <c r="DR43" s="140"/>
      <c r="DS43" s="140"/>
      <c r="DT43" s="140"/>
      <c r="DU43" s="140"/>
      <c r="DV43" s="140"/>
      <c r="DW43" s="140"/>
      <c r="DX43" s="140"/>
      <c r="DY43" s="140" t="s">
        <v>41</v>
      </c>
      <c r="DZ43" s="140" t="s">
        <v>41</v>
      </c>
      <c r="EA43" s="140"/>
      <c r="EB43" s="140"/>
      <c r="EC43" s="140"/>
      <c r="ED43" s="140"/>
      <c r="EE43" s="140"/>
      <c r="EF43" s="140"/>
    </row>
    <row r="44" spans="1:136" ht="51" x14ac:dyDescent="0.2">
      <c r="A44" s="169">
        <v>12</v>
      </c>
      <c r="B44" s="167" t="s">
        <v>190</v>
      </c>
      <c r="C44" s="147"/>
      <c r="D44" s="147"/>
      <c r="E44" s="147"/>
      <c r="F44" s="147"/>
      <c r="G44" s="147" t="s">
        <v>41</v>
      </c>
      <c r="H44" s="147" t="s">
        <v>41</v>
      </c>
      <c r="I44" s="147" t="s">
        <v>41</v>
      </c>
      <c r="J44" s="147" t="s">
        <v>41</v>
      </c>
      <c r="K44" s="147" t="s">
        <v>41</v>
      </c>
      <c r="L44" s="147" t="s">
        <v>41</v>
      </c>
      <c r="M44" s="147" t="s">
        <v>41</v>
      </c>
      <c r="N44" s="147" t="s">
        <v>41</v>
      </c>
      <c r="O44" s="147" t="s">
        <v>41</v>
      </c>
      <c r="P44" s="147" t="s">
        <v>41</v>
      </c>
      <c r="Q44" s="147"/>
      <c r="R44" s="147"/>
      <c r="S44" s="147" t="s">
        <v>41</v>
      </c>
      <c r="T44" s="147" t="s">
        <v>41</v>
      </c>
      <c r="U44" s="147" t="s">
        <v>41</v>
      </c>
      <c r="V44" s="147" t="s">
        <v>41</v>
      </c>
      <c r="W44" s="147" t="s">
        <v>41</v>
      </c>
      <c r="X44" s="147" t="s">
        <v>41</v>
      </c>
      <c r="Y44" s="147" t="s">
        <v>41</v>
      </c>
      <c r="Z44" s="147" t="s">
        <v>41</v>
      </c>
      <c r="AA44" s="147"/>
      <c r="AB44" s="147"/>
      <c r="AC44" s="147"/>
      <c r="AD44" s="147"/>
      <c r="AE44" s="147" t="s">
        <v>41</v>
      </c>
      <c r="AF44" s="147" t="s">
        <v>41</v>
      </c>
      <c r="AG44" s="147" t="s">
        <v>41</v>
      </c>
      <c r="AH44" s="147" t="s">
        <v>41</v>
      </c>
      <c r="AI44" s="147"/>
      <c r="AJ44" s="147"/>
      <c r="AK44" s="147"/>
      <c r="AL44" s="147"/>
      <c r="AM44" s="147"/>
      <c r="AN44" s="147"/>
      <c r="AO44" s="147"/>
      <c r="AP44" s="147"/>
      <c r="AQ44" s="147" t="s">
        <v>41</v>
      </c>
      <c r="AR44" s="147" t="s">
        <v>41</v>
      </c>
      <c r="AS44" s="147" t="s">
        <v>41</v>
      </c>
      <c r="AT44" s="147" t="s">
        <v>41</v>
      </c>
      <c r="AU44" s="147" t="s">
        <v>41</v>
      </c>
      <c r="AV44" s="147" t="s">
        <v>41</v>
      </c>
      <c r="AW44" s="147"/>
      <c r="AX44" s="147"/>
      <c r="AY44" s="147"/>
      <c r="AZ44" s="147"/>
      <c r="BA44" s="147" t="s">
        <v>41</v>
      </c>
      <c r="BB44" s="147" t="s">
        <v>41</v>
      </c>
      <c r="BC44" s="147" t="s">
        <v>41</v>
      </c>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row>
    <row r="45" spans="1:136" x14ac:dyDescent="0.25">
      <c r="A45" s="169"/>
      <c r="B45" s="80" t="s">
        <v>25</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row>
    <row r="46" spans="1:136" ht="51" x14ac:dyDescent="0.2">
      <c r="A46" s="169">
        <v>1</v>
      </c>
      <c r="B46" s="170" t="s">
        <v>192</v>
      </c>
      <c r="C46" s="147"/>
      <c r="D46" s="147" t="s">
        <v>41</v>
      </c>
      <c r="E46" s="147" t="s">
        <v>41</v>
      </c>
      <c r="F46" s="147" t="s">
        <v>41</v>
      </c>
      <c r="G46" s="147" t="s">
        <v>41</v>
      </c>
      <c r="H46" s="147" t="s">
        <v>41</v>
      </c>
      <c r="I46" s="147" t="s">
        <v>41</v>
      </c>
      <c r="J46" s="147" t="s">
        <v>41</v>
      </c>
      <c r="K46" s="147" t="s">
        <v>41</v>
      </c>
      <c r="L46" s="147" t="s">
        <v>41</v>
      </c>
      <c r="M46" s="147" t="s">
        <v>41</v>
      </c>
      <c r="N46" s="147" t="s">
        <v>41</v>
      </c>
      <c r="O46" s="147" t="s">
        <v>41</v>
      </c>
      <c r="P46" s="147" t="s">
        <v>41</v>
      </c>
      <c r="Q46" s="147"/>
      <c r="R46" s="147"/>
      <c r="S46" s="147" t="s">
        <v>41</v>
      </c>
      <c r="T46" s="147" t="s">
        <v>41</v>
      </c>
      <c r="U46" s="147" t="s">
        <v>41</v>
      </c>
      <c r="V46" s="147" t="s">
        <v>41</v>
      </c>
      <c r="W46" s="147" t="s">
        <v>41</v>
      </c>
      <c r="X46" s="147" t="s">
        <v>41</v>
      </c>
      <c r="Y46" s="147"/>
      <c r="Z46" s="147"/>
      <c r="AA46" s="147"/>
      <c r="AB46" s="147"/>
      <c r="AC46" s="147"/>
      <c r="AD46" s="147"/>
      <c r="AE46" s="147" t="s">
        <v>41</v>
      </c>
      <c r="AF46" s="147" t="s">
        <v>41</v>
      </c>
      <c r="AG46" s="147" t="s">
        <v>41</v>
      </c>
      <c r="AH46" s="147" t="s">
        <v>41</v>
      </c>
      <c r="AI46" s="147"/>
      <c r="AJ46" s="147"/>
      <c r="AK46" s="147"/>
      <c r="AL46" s="147"/>
      <c r="AM46" s="147"/>
      <c r="AN46" s="147"/>
      <c r="AO46" s="147" t="s">
        <v>41</v>
      </c>
      <c r="AP46" s="147" t="s">
        <v>41</v>
      </c>
      <c r="AQ46" s="147" t="s">
        <v>41</v>
      </c>
      <c r="AR46" s="147" t="s">
        <v>41</v>
      </c>
      <c r="AS46" s="147" t="s">
        <v>41</v>
      </c>
      <c r="AT46" s="147" t="s">
        <v>41</v>
      </c>
      <c r="AU46" s="147" t="s">
        <v>41</v>
      </c>
      <c r="AV46" s="147" t="s">
        <v>41</v>
      </c>
      <c r="AW46" s="147" t="s">
        <v>41</v>
      </c>
      <c r="AX46" s="147" t="s">
        <v>41</v>
      </c>
      <c r="AY46" s="147"/>
      <c r="AZ46" s="147"/>
      <c r="BA46" s="147" t="s">
        <v>41</v>
      </c>
      <c r="BB46" s="147" t="s">
        <v>41</v>
      </c>
      <c r="BC46" s="147" t="s">
        <v>41</v>
      </c>
      <c r="BD46" s="147" t="s">
        <v>41</v>
      </c>
      <c r="BE46" s="147"/>
      <c r="BF46" s="147"/>
      <c r="BG46" s="147"/>
      <c r="BH46" s="147" t="s">
        <v>41</v>
      </c>
      <c r="BI46" s="147" t="s">
        <v>41</v>
      </c>
      <c r="BJ46" s="147" t="s">
        <v>41</v>
      </c>
      <c r="BK46" s="147" t="s">
        <v>41</v>
      </c>
      <c r="BL46" s="147" t="s">
        <v>41</v>
      </c>
      <c r="BM46" s="147" t="s">
        <v>41</v>
      </c>
      <c r="BN46" s="147" t="s">
        <v>41</v>
      </c>
      <c r="BO46" s="147" t="s">
        <v>41</v>
      </c>
      <c r="BP46" s="147" t="s">
        <v>41</v>
      </c>
      <c r="BQ46" s="147"/>
      <c r="BR46" s="147"/>
      <c r="BS46" s="147"/>
      <c r="BT46" s="147"/>
      <c r="BU46" s="147"/>
      <c r="BV46" s="147"/>
      <c r="BW46" s="147"/>
      <c r="BX46" s="147"/>
      <c r="BY46" s="147" t="s">
        <v>41</v>
      </c>
      <c r="BZ46" s="147" t="s">
        <v>41</v>
      </c>
      <c r="CA46" s="147" t="s">
        <v>41</v>
      </c>
      <c r="CB46" s="147" t="s">
        <v>41</v>
      </c>
      <c r="CC46" s="147"/>
      <c r="CD46" s="147"/>
      <c r="CE46" s="147" t="s">
        <v>41</v>
      </c>
      <c r="CF46" s="147" t="s">
        <v>41</v>
      </c>
      <c r="CG46" s="147"/>
      <c r="CH46" s="147"/>
      <c r="CI46" s="147"/>
      <c r="CJ46" s="147"/>
      <c r="CK46" s="147"/>
      <c r="CL46" s="147"/>
      <c r="CM46" s="147" t="s">
        <v>41</v>
      </c>
      <c r="CN46" s="147" t="s">
        <v>41</v>
      </c>
      <c r="CO46" s="147" t="s">
        <v>41</v>
      </c>
      <c r="CP46" s="140"/>
      <c r="CQ46" s="140"/>
      <c r="CR46" s="140"/>
      <c r="CS46" s="140"/>
      <c r="CT46" s="140"/>
      <c r="CU46" s="140"/>
      <c r="CV46" s="140"/>
      <c r="CW46" s="140" t="s">
        <v>41</v>
      </c>
      <c r="CX46" s="140" t="s">
        <v>41</v>
      </c>
      <c r="CY46" s="140" t="s">
        <v>41</v>
      </c>
      <c r="CZ46" s="140"/>
      <c r="DA46" s="140"/>
      <c r="DB46" s="140"/>
      <c r="DC46" s="140"/>
      <c r="DD46" s="140"/>
      <c r="DE46" s="140"/>
      <c r="DF46" s="140" t="s">
        <v>41</v>
      </c>
      <c r="DG46" s="140" t="s">
        <v>41</v>
      </c>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row>
    <row r="47" spans="1:136" ht="38.25" x14ac:dyDescent="0.2">
      <c r="A47" s="169">
        <v>2</v>
      </c>
      <c r="B47" s="171" t="s">
        <v>208</v>
      </c>
      <c r="C47" s="147"/>
      <c r="D47" s="147" t="s">
        <v>41</v>
      </c>
      <c r="E47" s="147" t="s">
        <v>41</v>
      </c>
      <c r="F47" s="147" t="s">
        <v>41</v>
      </c>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t="s">
        <v>41</v>
      </c>
      <c r="AU47" s="147" t="s">
        <v>41</v>
      </c>
      <c r="AV47" s="147" t="s">
        <v>41</v>
      </c>
      <c r="AW47" s="147"/>
      <c r="AX47" s="147"/>
      <c r="AY47" s="147"/>
      <c r="AZ47" s="147"/>
      <c r="BA47" s="147"/>
      <c r="BB47" s="147"/>
      <c r="BC47" s="147"/>
      <c r="BD47" s="147" t="s">
        <v>41</v>
      </c>
      <c r="BE47" s="147"/>
      <c r="BF47" s="147"/>
      <c r="BG47" s="147"/>
      <c r="BH47" s="147" t="s">
        <v>41</v>
      </c>
      <c r="BI47" s="147" t="s">
        <v>41</v>
      </c>
      <c r="BJ47" s="147" t="s">
        <v>41</v>
      </c>
      <c r="BK47" s="147" t="s">
        <v>41</v>
      </c>
      <c r="BL47" s="147" t="s">
        <v>41</v>
      </c>
      <c r="BM47" s="147" t="s">
        <v>41</v>
      </c>
      <c r="BN47" s="147" t="s">
        <v>41</v>
      </c>
      <c r="BO47" s="147" t="s">
        <v>41</v>
      </c>
      <c r="BP47" s="147" t="s">
        <v>41</v>
      </c>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row>
    <row r="48" spans="1:136" ht="51" x14ac:dyDescent="0.2">
      <c r="A48" s="169">
        <v>3</v>
      </c>
      <c r="B48" s="171" t="s">
        <v>193</v>
      </c>
      <c r="C48" s="147"/>
      <c r="D48" s="147"/>
      <c r="E48" s="147"/>
      <c r="F48" s="147"/>
      <c r="G48" s="147" t="s">
        <v>41</v>
      </c>
      <c r="H48" s="147" t="s">
        <v>41</v>
      </c>
      <c r="I48" s="147" t="s">
        <v>41</v>
      </c>
      <c r="J48" s="147" t="s">
        <v>41</v>
      </c>
      <c r="K48" s="147" t="s">
        <v>41</v>
      </c>
      <c r="L48" s="147" t="s">
        <v>41</v>
      </c>
      <c r="M48" s="147" t="s">
        <v>41</v>
      </c>
      <c r="N48" s="147" t="s">
        <v>41</v>
      </c>
      <c r="O48" s="147" t="s">
        <v>41</v>
      </c>
      <c r="P48" s="147" t="s">
        <v>41</v>
      </c>
      <c r="Q48" s="147"/>
      <c r="R48" s="147"/>
      <c r="S48" s="147" t="s">
        <v>41</v>
      </c>
      <c r="T48" s="147" t="s">
        <v>41</v>
      </c>
      <c r="U48" s="147" t="s">
        <v>41</v>
      </c>
      <c r="V48" s="147" t="s">
        <v>41</v>
      </c>
      <c r="W48" s="147" t="s">
        <v>41</v>
      </c>
      <c r="X48" s="147" t="s">
        <v>41</v>
      </c>
      <c r="Y48" s="147"/>
      <c r="Z48" s="147"/>
      <c r="AA48" s="147"/>
      <c r="AB48" s="147"/>
      <c r="AC48" s="147"/>
      <c r="AD48" s="147"/>
      <c r="AE48" s="147" t="s">
        <v>41</v>
      </c>
      <c r="AF48" s="147" t="s">
        <v>41</v>
      </c>
      <c r="AG48" s="147" t="s">
        <v>41</v>
      </c>
      <c r="AH48" s="147" t="s">
        <v>41</v>
      </c>
      <c r="AI48" s="147"/>
      <c r="AJ48" s="147"/>
      <c r="AK48" s="147"/>
      <c r="AL48" s="147"/>
      <c r="AM48" s="147"/>
      <c r="AN48" s="147"/>
      <c r="AO48" s="147"/>
      <c r="AP48" s="147"/>
      <c r="AQ48" s="147" t="s">
        <v>41</v>
      </c>
      <c r="AR48" s="147" t="s">
        <v>41</v>
      </c>
      <c r="AS48" s="147" t="s">
        <v>41</v>
      </c>
      <c r="AT48" s="147"/>
      <c r="AU48" s="147"/>
      <c r="AV48" s="147"/>
      <c r="AW48" s="147"/>
      <c r="AX48" s="147"/>
      <c r="AY48" s="147" t="s">
        <v>41</v>
      </c>
      <c r="AZ48" s="147" t="s">
        <v>41</v>
      </c>
      <c r="BA48" s="147" t="s">
        <v>41</v>
      </c>
      <c r="BB48" s="147" t="s">
        <v>41</v>
      </c>
      <c r="BC48" s="147" t="s">
        <v>41</v>
      </c>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0"/>
      <c r="CQ48" s="140"/>
      <c r="CR48" s="140"/>
      <c r="CS48" s="140"/>
      <c r="CT48" s="140"/>
      <c r="CU48" s="140"/>
      <c r="CV48" s="140"/>
      <c r="CW48" s="140"/>
      <c r="CX48" s="140"/>
      <c r="CY48" s="140"/>
      <c r="CZ48" s="140"/>
      <c r="DA48" s="140"/>
      <c r="DB48" s="140"/>
      <c r="DC48" s="140"/>
      <c r="DD48" s="140"/>
      <c r="DE48" s="140"/>
      <c r="DF48" s="140"/>
      <c r="DG48" s="140"/>
      <c r="DH48" s="140"/>
      <c r="DI48" s="140"/>
      <c r="DJ48" s="140" t="s">
        <v>41</v>
      </c>
      <c r="DK48" s="140" t="s">
        <v>41</v>
      </c>
      <c r="DL48" s="140" t="s">
        <v>41</v>
      </c>
      <c r="DM48" s="140" t="s">
        <v>41</v>
      </c>
      <c r="DN48" s="140"/>
      <c r="DO48" s="140"/>
      <c r="DP48" s="140"/>
      <c r="DQ48" s="140"/>
      <c r="DR48" s="140"/>
      <c r="DS48" s="140"/>
      <c r="DT48" s="140"/>
      <c r="DU48" s="140"/>
      <c r="DV48" s="140"/>
      <c r="DW48" s="140"/>
      <c r="DX48" s="140"/>
      <c r="DY48" s="140"/>
      <c r="DZ48" s="140"/>
      <c r="EA48" s="140"/>
      <c r="EB48" s="140"/>
      <c r="EC48" s="140"/>
      <c r="ED48" s="140"/>
      <c r="EE48" s="140"/>
      <c r="EF48" s="140"/>
    </row>
    <row r="49" spans="1:136" ht="76.5" x14ac:dyDescent="0.2">
      <c r="A49" s="169">
        <v>4</v>
      </c>
      <c r="B49" s="171" t="s">
        <v>194</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t="s">
        <v>41</v>
      </c>
      <c r="AB49" s="147" t="s">
        <v>41</v>
      </c>
      <c r="AC49" s="147" t="s">
        <v>41</v>
      </c>
      <c r="AD49" s="147" t="s">
        <v>41</v>
      </c>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t="s">
        <v>41</v>
      </c>
      <c r="BV49" s="147" t="s">
        <v>41</v>
      </c>
      <c r="BW49" s="147"/>
      <c r="BX49" s="147"/>
      <c r="BY49" s="147"/>
      <c r="BZ49" s="147"/>
      <c r="CA49" s="147"/>
      <c r="CB49" s="147"/>
      <c r="CC49" s="147"/>
      <c r="CD49" s="147"/>
      <c r="CE49" s="147"/>
      <c r="CF49" s="147"/>
      <c r="CG49" s="147"/>
      <c r="CH49" s="147"/>
      <c r="CI49" s="147"/>
      <c r="CJ49" s="147"/>
      <c r="CK49" s="147"/>
      <c r="CL49" s="147"/>
      <c r="CM49" s="147"/>
      <c r="CN49" s="147"/>
      <c r="CO49" s="147"/>
      <c r="CP49" s="140"/>
      <c r="CQ49" s="140"/>
      <c r="CR49" s="140"/>
      <c r="CS49" s="140" t="s">
        <v>41</v>
      </c>
      <c r="CT49" s="140" t="s">
        <v>41</v>
      </c>
      <c r="CU49" s="140" t="s">
        <v>41</v>
      </c>
      <c r="CV49" s="140" t="s">
        <v>41</v>
      </c>
      <c r="CW49" s="140"/>
      <c r="CX49" s="140"/>
      <c r="CY49" s="140"/>
      <c r="CZ49" s="140" t="s">
        <v>41</v>
      </c>
      <c r="DA49" s="140" t="s">
        <v>41</v>
      </c>
      <c r="DB49" s="140" t="s">
        <v>41</v>
      </c>
      <c r="DC49" s="140" t="s">
        <v>41</v>
      </c>
      <c r="DD49" s="140"/>
      <c r="DE49" s="140"/>
      <c r="DF49" s="140"/>
      <c r="DG49" s="140"/>
      <c r="DH49" s="140"/>
      <c r="DI49" s="140"/>
      <c r="DJ49" s="140"/>
      <c r="DK49" s="140"/>
      <c r="DL49" s="140"/>
      <c r="DM49" s="140"/>
      <c r="DN49" s="140"/>
      <c r="DO49" s="140"/>
      <c r="DP49" s="140" t="s">
        <v>41</v>
      </c>
      <c r="DQ49" s="140" t="s">
        <v>41</v>
      </c>
      <c r="DR49" s="140"/>
      <c r="DS49" s="140"/>
      <c r="DT49" s="140"/>
      <c r="DU49" s="140"/>
      <c r="DV49" s="140" t="s">
        <v>41</v>
      </c>
      <c r="DW49" s="140" t="s">
        <v>41</v>
      </c>
      <c r="DX49" s="140" t="s">
        <v>41</v>
      </c>
      <c r="DY49" s="140" t="s">
        <v>41</v>
      </c>
      <c r="DZ49" s="140" t="s">
        <v>41</v>
      </c>
      <c r="EA49" s="140"/>
      <c r="EB49" s="140"/>
      <c r="EC49" s="140"/>
      <c r="ED49" s="140"/>
      <c r="EE49" s="140"/>
      <c r="EF49" s="140"/>
    </row>
    <row r="50" spans="1:136" ht="76.5" x14ac:dyDescent="0.2">
      <c r="A50" s="169">
        <v>5</v>
      </c>
      <c r="B50" s="171" t="s">
        <v>195</v>
      </c>
      <c r="C50" s="147"/>
      <c r="D50" s="147"/>
      <c r="E50" s="147"/>
      <c r="F50" s="147"/>
      <c r="G50" s="147" t="s">
        <v>41</v>
      </c>
      <c r="H50" s="147" t="s">
        <v>41</v>
      </c>
      <c r="I50" s="147" t="s">
        <v>41</v>
      </c>
      <c r="J50" s="147" t="s">
        <v>41</v>
      </c>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t="s">
        <v>41</v>
      </c>
      <c r="CJ50" s="147" t="s">
        <v>41</v>
      </c>
      <c r="CK50" s="147"/>
      <c r="CL50" s="147"/>
      <c r="CM50" s="147"/>
      <c r="CN50" s="147"/>
      <c r="CO50" s="147"/>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row>
    <row r="51" spans="1:136" ht="25.5" x14ac:dyDescent="0.2">
      <c r="A51" s="169">
        <v>6</v>
      </c>
      <c r="B51" s="171" t="s">
        <v>196</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t="s">
        <v>41</v>
      </c>
      <c r="BG51" s="147" t="s">
        <v>41</v>
      </c>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row>
    <row r="52" spans="1:136" ht="38.25" x14ac:dyDescent="0.2">
      <c r="A52" s="169">
        <v>7</v>
      </c>
      <c r="B52" s="171" t="s">
        <v>197</v>
      </c>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c r="CN52" s="147"/>
      <c r="CO52" s="147"/>
      <c r="CP52" s="140"/>
      <c r="CQ52" s="140"/>
      <c r="CR52" s="140"/>
      <c r="CS52" s="140"/>
      <c r="CT52" s="140"/>
      <c r="CU52" s="140"/>
      <c r="CV52" s="140"/>
      <c r="CW52" s="140"/>
      <c r="CX52" s="140"/>
      <c r="CY52" s="140"/>
      <c r="CZ52" s="140"/>
      <c r="DA52" s="140"/>
      <c r="DB52" s="140"/>
      <c r="DC52" s="140"/>
      <c r="DD52" s="140"/>
      <c r="DE52" s="140"/>
      <c r="DF52" s="140"/>
      <c r="DG52" s="140"/>
      <c r="DH52" s="140"/>
      <c r="DI52" s="140"/>
      <c r="DJ52" s="140" t="s">
        <v>41</v>
      </c>
      <c r="DK52" s="140" t="s">
        <v>41</v>
      </c>
      <c r="DL52" s="140"/>
      <c r="DM52" s="140"/>
      <c r="DN52" s="140"/>
      <c r="DO52" s="140"/>
      <c r="DP52" s="140"/>
      <c r="DQ52" s="140"/>
      <c r="DR52" s="140"/>
      <c r="DS52" s="140"/>
      <c r="DT52" s="140"/>
      <c r="DU52" s="140"/>
      <c r="DV52" s="140"/>
      <c r="DW52" s="140"/>
      <c r="DX52" s="140"/>
      <c r="DY52" s="140"/>
      <c r="DZ52" s="140"/>
      <c r="EA52" s="140"/>
      <c r="EB52" s="140"/>
      <c r="EC52" s="140"/>
      <c r="ED52" s="140"/>
      <c r="EE52" s="140"/>
      <c r="EF52" s="140"/>
    </row>
    <row r="53" spans="1:136" ht="25.5" x14ac:dyDescent="0.2">
      <c r="A53" s="169">
        <v>8</v>
      </c>
      <c r="B53" s="183" t="s">
        <v>198</v>
      </c>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t="s">
        <v>41</v>
      </c>
      <c r="AL53" s="147" t="s">
        <v>41</v>
      </c>
      <c r="AM53" s="147" t="s">
        <v>41</v>
      </c>
      <c r="AN53" s="147" t="s">
        <v>41</v>
      </c>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0"/>
      <c r="CQ53" s="140"/>
      <c r="CR53" s="140"/>
      <c r="CS53" s="140"/>
      <c r="CT53" s="140"/>
      <c r="CU53" s="140"/>
      <c r="CV53" s="140"/>
      <c r="CW53" s="140"/>
      <c r="CX53" s="140"/>
      <c r="CY53" s="140"/>
      <c r="CZ53" s="140"/>
      <c r="DA53" s="140"/>
      <c r="DB53" s="140"/>
      <c r="DC53" s="140"/>
      <c r="DD53" s="140"/>
      <c r="DE53" s="140"/>
      <c r="DF53" s="140"/>
      <c r="DG53" s="140"/>
      <c r="DH53" s="140"/>
      <c r="DI53" s="140"/>
      <c r="DJ53" s="140"/>
      <c r="DK53" s="140"/>
      <c r="DL53" s="140"/>
      <c r="DM53" s="140"/>
      <c r="DN53" s="140"/>
      <c r="DO53" s="140"/>
      <c r="DP53" s="140"/>
      <c r="DQ53" s="140"/>
      <c r="DR53" s="140"/>
      <c r="DS53" s="140"/>
      <c r="DT53" s="140"/>
      <c r="DU53" s="140"/>
      <c r="DV53" s="140"/>
      <c r="DW53" s="140"/>
      <c r="DX53" s="140"/>
      <c r="DY53" s="140"/>
      <c r="DZ53" s="140"/>
      <c r="EA53" s="140"/>
      <c r="EB53" s="140"/>
      <c r="EC53" s="140"/>
      <c r="ED53" s="140"/>
      <c r="EE53" s="140"/>
      <c r="EF53" s="140"/>
    </row>
    <row r="54" spans="1:136" ht="25.5" x14ac:dyDescent="0.2">
      <c r="A54" s="169">
        <v>9</v>
      </c>
      <c r="B54" s="183" t="s">
        <v>199</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t="s">
        <v>41</v>
      </c>
      <c r="AJ54" s="147" t="s">
        <v>41</v>
      </c>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row>
    <row r="55" spans="1:136" ht="25.5" x14ac:dyDescent="0.2">
      <c r="A55" s="169">
        <v>10</v>
      </c>
      <c r="B55" s="183" t="s">
        <v>200</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t="s">
        <v>41</v>
      </c>
      <c r="BE55" s="147"/>
      <c r="BF55" s="147"/>
      <c r="BG55" s="147"/>
      <c r="BH55" s="147" t="s">
        <v>41</v>
      </c>
      <c r="BI55" s="147" t="s">
        <v>41</v>
      </c>
      <c r="BJ55" s="147" t="s">
        <v>41</v>
      </c>
      <c r="BK55" s="147" t="s">
        <v>41</v>
      </c>
      <c r="BL55" s="147" t="s">
        <v>41</v>
      </c>
      <c r="BM55" s="147" t="s">
        <v>41</v>
      </c>
      <c r="BN55" s="147" t="s">
        <v>41</v>
      </c>
      <c r="BO55" s="147" t="s">
        <v>41</v>
      </c>
      <c r="BP55" s="147" t="s">
        <v>41</v>
      </c>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t="s">
        <v>41</v>
      </c>
      <c r="DM55" s="140" t="s">
        <v>41</v>
      </c>
      <c r="DN55" s="140"/>
      <c r="DO55" s="140"/>
      <c r="DP55" s="140"/>
      <c r="DQ55" s="140"/>
      <c r="DR55" s="140"/>
      <c r="DS55" s="140"/>
      <c r="DT55" s="140"/>
      <c r="DU55" s="140"/>
      <c r="DV55" s="140"/>
      <c r="DW55" s="140"/>
      <c r="DX55" s="140"/>
      <c r="DY55" s="140"/>
      <c r="DZ55" s="140"/>
      <c r="EA55" s="140"/>
      <c r="EB55" s="140"/>
      <c r="EC55" s="140"/>
      <c r="ED55" s="140"/>
      <c r="EE55" s="140"/>
      <c r="EF55" s="140"/>
    </row>
    <row r="56" spans="1:136" ht="38.25" x14ac:dyDescent="0.2">
      <c r="A56" s="169">
        <v>11</v>
      </c>
      <c r="B56" s="183" t="s">
        <v>201</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t="s">
        <v>41</v>
      </c>
      <c r="AD56" s="147" t="s">
        <v>41</v>
      </c>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t="s">
        <v>41</v>
      </c>
      <c r="BV56" s="147" t="s">
        <v>41</v>
      </c>
      <c r="BW56" s="147"/>
      <c r="BX56" s="147"/>
      <c r="BY56" s="147"/>
      <c r="BZ56" s="147"/>
      <c r="CA56" s="147"/>
      <c r="CB56" s="147"/>
      <c r="CC56" s="147"/>
      <c r="CD56" s="147"/>
      <c r="CE56" s="147" t="s">
        <v>41</v>
      </c>
      <c r="CF56" s="147" t="s">
        <v>41</v>
      </c>
      <c r="CG56" s="147"/>
      <c r="CH56" s="147"/>
      <c r="CI56" s="147"/>
      <c r="CJ56" s="147"/>
      <c r="CK56" s="147"/>
      <c r="CL56" s="147"/>
      <c r="CM56" s="147"/>
      <c r="CN56" s="147"/>
      <c r="CO56" s="147"/>
      <c r="CP56" s="140"/>
      <c r="CQ56" s="140"/>
      <c r="CR56" s="140"/>
      <c r="CS56" s="140"/>
      <c r="CT56" s="140"/>
      <c r="CU56" s="140"/>
      <c r="CV56" s="140"/>
      <c r="CW56" s="140"/>
      <c r="CX56" s="140"/>
      <c r="CY56" s="140"/>
      <c r="CZ56" s="140" t="s">
        <v>41</v>
      </c>
      <c r="DA56" s="140" t="s">
        <v>41</v>
      </c>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row>
    <row r="57" spans="1:136" ht="76.5" x14ac:dyDescent="0.2">
      <c r="A57" s="169">
        <v>12</v>
      </c>
      <c r="B57" s="183" t="s">
        <v>202</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t="s">
        <v>41</v>
      </c>
      <c r="AB57" s="147" t="s">
        <v>41</v>
      </c>
      <c r="AC57" s="147"/>
      <c r="AD57" s="147"/>
      <c r="AE57" s="147"/>
      <c r="AF57" s="147"/>
      <c r="AG57" s="147"/>
      <c r="AH57" s="147"/>
      <c r="AI57" s="147"/>
      <c r="AJ57" s="147"/>
      <c r="AK57" s="147"/>
      <c r="AL57" s="147"/>
      <c r="AM57" s="147"/>
      <c r="AN57" s="147"/>
      <c r="AO57" s="147" t="s">
        <v>41</v>
      </c>
      <c r="AP57" s="147" t="s">
        <v>41</v>
      </c>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t="s">
        <v>41</v>
      </c>
      <c r="BX57" s="147" t="s">
        <v>41</v>
      </c>
      <c r="BY57" s="147"/>
      <c r="BZ57" s="147"/>
      <c r="CA57" s="147"/>
      <c r="CB57" s="147"/>
      <c r="CC57" s="147"/>
      <c r="CD57" s="147"/>
      <c r="CE57" s="147"/>
      <c r="CF57" s="147"/>
      <c r="CG57" s="147"/>
      <c r="CH57" s="147"/>
      <c r="CI57" s="147"/>
      <c r="CJ57" s="147"/>
      <c r="CK57" s="147"/>
      <c r="CL57" s="147"/>
      <c r="CM57" s="147" t="s">
        <v>41</v>
      </c>
      <c r="CN57" s="147" t="s">
        <v>41</v>
      </c>
      <c r="CO57" s="147" t="s">
        <v>41</v>
      </c>
      <c r="CP57" s="140"/>
      <c r="CQ57" s="140"/>
      <c r="CR57" s="140"/>
      <c r="CS57" s="140"/>
      <c r="CT57" s="140"/>
      <c r="CU57" s="140"/>
      <c r="CV57" s="140"/>
      <c r="CW57" s="140"/>
      <c r="CX57" s="140"/>
      <c r="CY57" s="140"/>
      <c r="CZ57" s="140"/>
      <c r="DA57" s="140"/>
      <c r="DB57" s="140"/>
      <c r="DC57" s="140"/>
      <c r="DD57" s="140" t="s">
        <v>41</v>
      </c>
      <c r="DE57" s="140" t="s">
        <v>41</v>
      </c>
      <c r="DF57" s="140" t="s">
        <v>41</v>
      </c>
      <c r="DG57" s="140" t="s">
        <v>41</v>
      </c>
      <c r="DH57" s="140" t="s">
        <v>41</v>
      </c>
      <c r="DI57" s="140" t="s">
        <v>41</v>
      </c>
      <c r="DJ57" s="140"/>
      <c r="DK57" s="140"/>
      <c r="DL57" s="140"/>
      <c r="DM57" s="140"/>
      <c r="DN57" s="140"/>
      <c r="DO57" s="140"/>
      <c r="DP57" s="140"/>
      <c r="DQ57" s="140"/>
      <c r="DR57" s="140"/>
      <c r="DS57" s="140"/>
      <c r="DT57" s="140"/>
      <c r="DU57" s="140"/>
      <c r="DV57" s="140" t="s">
        <v>41</v>
      </c>
      <c r="DW57" s="140" t="s">
        <v>41</v>
      </c>
      <c r="DX57" s="140" t="s">
        <v>41</v>
      </c>
      <c r="DY57" s="140"/>
      <c r="DZ57" s="140"/>
      <c r="EA57" s="140"/>
      <c r="EB57" s="140"/>
      <c r="EC57" s="140"/>
      <c r="ED57" s="140"/>
      <c r="EE57" s="140"/>
      <c r="EF57" s="140"/>
    </row>
    <row r="58" spans="1:136" ht="25.5" x14ac:dyDescent="0.2">
      <c r="A58" s="169">
        <v>13</v>
      </c>
      <c r="B58" s="184" t="s">
        <v>203</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0" t="s">
        <v>41</v>
      </c>
      <c r="CQ58" s="140" t="s">
        <v>41</v>
      </c>
      <c r="CR58" s="140" t="s">
        <v>41</v>
      </c>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t="s">
        <v>41</v>
      </c>
      <c r="DW58" s="140" t="s">
        <v>41</v>
      </c>
      <c r="DX58" s="140" t="s">
        <v>41</v>
      </c>
      <c r="DY58" s="140"/>
      <c r="DZ58" s="140"/>
      <c r="EA58" s="140" t="s">
        <v>41</v>
      </c>
      <c r="EB58" s="140" t="s">
        <v>41</v>
      </c>
      <c r="EC58" s="140" t="s">
        <v>41</v>
      </c>
      <c r="ED58" s="140"/>
      <c r="EE58" s="140"/>
      <c r="EF58" s="140"/>
    </row>
    <row r="59" spans="1:136" ht="38.25" x14ac:dyDescent="0.25">
      <c r="A59" s="169">
        <v>14</v>
      </c>
      <c r="B59" s="185" t="s">
        <v>204</v>
      </c>
      <c r="C59" s="147"/>
      <c r="D59" s="147"/>
      <c r="E59" s="147"/>
      <c r="F59" s="147"/>
      <c r="G59" s="147" t="s">
        <v>41</v>
      </c>
      <c r="H59" s="147" t="s">
        <v>41</v>
      </c>
      <c r="I59" s="147" t="s">
        <v>41</v>
      </c>
      <c r="J59" s="147" t="s">
        <v>41</v>
      </c>
      <c r="K59" s="147" t="s">
        <v>41</v>
      </c>
      <c r="L59" s="147" t="s">
        <v>41</v>
      </c>
      <c r="M59" s="147" t="s">
        <v>41</v>
      </c>
      <c r="N59" s="147" t="s">
        <v>41</v>
      </c>
      <c r="O59" s="147" t="s">
        <v>41</v>
      </c>
      <c r="P59" s="147" t="s">
        <v>41</v>
      </c>
      <c r="Q59" s="147"/>
      <c r="R59" s="147"/>
      <c r="S59" s="147" t="s">
        <v>41</v>
      </c>
      <c r="T59" s="147" t="s">
        <v>41</v>
      </c>
      <c r="U59" s="147" t="s">
        <v>41</v>
      </c>
      <c r="V59" s="147" t="s">
        <v>41</v>
      </c>
      <c r="W59" s="147" t="s">
        <v>41</v>
      </c>
      <c r="X59" s="147" t="s">
        <v>41</v>
      </c>
      <c r="Y59" s="147"/>
      <c r="Z59" s="147"/>
      <c r="AA59" s="147"/>
      <c r="AB59" s="147"/>
      <c r="AC59" s="147"/>
      <c r="AD59" s="147"/>
      <c r="AE59" s="147" t="s">
        <v>41</v>
      </c>
      <c r="AF59" s="147" t="s">
        <v>41</v>
      </c>
      <c r="AG59" s="147" t="s">
        <v>41</v>
      </c>
      <c r="AH59" s="147" t="s">
        <v>41</v>
      </c>
      <c r="AI59" s="147"/>
      <c r="AJ59" s="147"/>
      <c r="AK59" s="147"/>
      <c r="AL59" s="147"/>
      <c r="AM59" s="147"/>
      <c r="AN59" s="147"/>
      <c r="AO59" s="147"/>
      <c r="AP59" s="147"/>
      <c r="AQ59" s="147" t="s">
        <v>41</v>
      </c>
      <c r="AR59" s="147" t="s">
        <v>41</v>
      </c>
      <c r="AS59" s="147" t="s">
        <v>41</v>
      </c>
      <c r="AT59" s="147" t="s">
        <v>41</v>
      </c>
      <c r="AU59" s="147" t="s">
        <v>41</v>
      </c>
      <c r="AV59" s="147" t="s">
        <v>41</v>
      </c>
      <c r="AW59" s="147"/>
      <c r="AX59" s="147"/>
      <c r="AY59" s="147"/>
      <c r="AZ59" s="147"/>
      <c r="BA59" s="147" t="s">
        <v>41</v>
      </c>
      <c r="BB59" s="147" t="s">
        <v>41</v>
      </c>
      <c r="BC59" s="147" t="s">
        <v>41</v>
      </c>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row>
    <row r="60" spans="1:136" ht="51" x14ac:dyDescent="0.2">
      <c r="A60" s="169">
        <v>15</v>
      </c>
      <c r="B60" s="186" t="s">
        <v>205</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t="s">
        <v>41</v>
      </c>
      <c r="BR60" s="147" t="s">
        <v>41</v>
      </c>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t="s">
        <v>41</v>
      </c>
      <c r="DO60" s="140" t="s">
        <v>41</v>
      </c>
      <c r="DP60" s="140"/>
      <c r="DQ60" s="140"/>
      <c r="DR60" s="140" t="s">
        <v>41</v>
      </c>
      <c r="DS60" s="140" t="s">
        <v>41</v>
      </c>
      <c r="DT60" s="140" t="s">
        <v>41</v>
      </c>
      <c r="DU60" s="140" t="s">
        <v>41</v>
      </c>
      <c r="DV60" s="140"/>
      <c r="DW60" s="140"/>
      <c r="DX60" s="140"/>
      <c r="DY60" s="140"/>
      <c r="DZ60" s="140"/>
      <c r="EA60" s="140"/>
      <c r="EB60" s="140"/>
      <c r="EC60" s="140"/>
      <c r="ED60" s="140"/>
      <c r="EE60" s="140"/>
      <c r="EF60" s="140"/>
    </row>
    <row r="61" spans="1:136" ht="63.75" x14ac:dyDescent="0.2">
      <c r="A61" s="169">
        <v>16</v>
      </c>
      <c r="B61" s="186" t="s">
        <v>206</v>
      </c>
      <c r="C61" s="147"/>
      <c r="D61" s="147"/>
      <c r="E61" s="147"/>
      <c r="F61" s="147"/>
      <c r="G61" s="147" t="s">
        <v>41</v>
      </c>
      <c r="H61" s="147" t="s">
        <v>41</v>
      </c>
      <c r="I61" s="147" t="s">
        <v>41</v>
      </c>
      <c r="J61" s="147" t="s">
        <v>41</v>
      </c>
      <c r="K61" s="147" t="s">
        <v>41</v>
      </c>
      <c r="L61" s="147" t="s">
        <v>41</v>
      </c>
      <c r="M61" s="147" t="s">
        <v>41</v>
      </c>
      <c r="N61" s="147" t="s">
        <v>41</v>
      </c>
      <c r="O61" s="147" t="s">
        <v>41</v>
      </c>
      <c r="P61" s="147" t="s">
        <v>41</v>
      </c>
      <c r="Q61" s="147"/>
      <c r="R61" s="147"/>
      <c r="S61" s="147" t="s">
        <v>41</v>
      </c>
      <c r="T61" s="147" t="s">
        <v>41</v>
      </c>
      <c r="U61" s="147" t="s">
        <v>41</v>
      </c>
      <c r="V61" s="147" t="s">
        <v>41</v>
      </c>
      <c r="W61" s="147" t="s">
        <v>41</v>
      </c>
      <c r="X61" s="147" t="s">
        <v>41</v>
      </c>
      <c r="Y61" s="147"/>
      <c r="Z61" s="147"/>
      <c r="AA61" s="147"/>
      <c r="AB61" s="147"/>
      <c r="AC61" s="147"/>
      <c r="AD61" s="147"/>
      <c r="AE61" s="147" t="s">
        <v>41</v>
      </c>
      <c r="AF61" s="147" t="s">
        <v>41</v>
      </c>
      <c r="AG61" s="147" t="s">
        <v>41</v>
      </c>
      <c r="AH61" s="147" t="s">
        <v>41</v>
      </c>
      <c r="AI61" s="147"/>
      <c r="AJ61" s="147"/>
      <c r="AK61" s="147"/>
      <c r="AL61" s="147"/>
      <c r="AM61" s="147"/>
      <c r="AN61" s="147"/>
      <c r="AO61" s="147"/>
      <c r="AP61" s="147"/>
      <c r="AQ61" s="147" t="s">
        <v>41</v>
      </c>
      <c r="AR61" s="147" t="s">
        <v>41</v>
      </c>
      <c r="AS61" s="147" t="s">
        <v>41</v>
      </c>
      <c r="AT61" s="147" t="s">
        <v>41</v>
      </c>
      <c r="AU61" s="147" t="s">
        <v>41</v>
      </c>
      <c r="AV61" s="147" t="s">
        <v>41</v>
      </c>
      <c r="AW61" s="147"/>
      <c r="AX61" s="147"/>
      <c r="AY61" s="147"/>
      <c r="AZ61" s="147"/>
      <c r="BA61" s="147" t="s">
        <v>41</v>
      </c>
      <c r="BB61" s="147" t="s">
        <v>41</v>
      </c>
      <c r="BC61" s="147" t="s">
        <v>41</v>
      </c>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t="s">
        <v>41</v>
      </c>
      <c r="CL61" s="147" t="s">
        <v>41</v>
      </c>
      <c r="CM61" s="147"/>
      <c r="CN61" s="140"/>
      <c r="CO61" s="140"/>
      <c r="CP61" s="140"/>
      <c r="CQ61" s="140"/>
      <c r="CR61" s="140"/>
      <c r="CS61" s="140"/>
      <c r="CT61" s="140"/>
      <c r="CU61" s="140"/>
      <c r="CV61" s="140"/>
      <c r="CW61" s="140" t="s">
        <v>41</v>
      </c>
      <c r="CX61" s="140" t="s">
        <v>41</v>
      </c>
      <c r="CY61" s="140" t="s">
        <v>41</v>
      </c>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A61" s="140"/>
      <c r="EB61" s="140"/>
      <c r="EC61" s="140"/>
      <c r="ED61" s="140"/>
      <c r="EE61" s="140"/>
      <c r="EF61" s="140"/>
    </row>
    <row r="62" spans="1:136" ht="25.5" x14ac:dyDescent="0.2">
      <c r="A62" s="169">
        <v>17</v>
      </c>
      <c r="B62" s="167" t="s">
        <v>207</v>
      </c>
      <c r="C62" s="147"/>
      <c r="D62" s="147"/>
      <c r="E62" s="147"/>
      <c r="F62" s="147"/>
      <c r="G62" s="147" t="s">
        <v>41</v>
      </c>
      <c r="H62" s="147" t="s">
        <v>41</v>
      </c>
      <c r="I62" s="147" t="s">
        <v>41</v>
      </c>
      <c r="J62" s="147" t="s">
        <v>41</v>
      </c>
      <c r="K62" s="147" t="s">
        <v>41</v>
      </c>
      <c r="L62" s="147" t="s">
        <v>41</v>
      </c>
      <c r="M62" s="147" t="s">
        <v>41</v>
      </c>
      <c r="N62" s="147" t="s">
        <v>41</v>
      </c>
      <c r="O62" s="147" t="s">
        <v>41</v>
      </c>
      <c r="P62" s="147" t="s">
        <v>41</v>
      </c>
      <c r="Q62" s="147"/>
      <c r="R62" s="147"/>
      <c r="S62" s="147" t="s">
        <v>41</v>
      </c>
      <c r="T62" s="147" t="s">
        <v>41</v>
      </c>
      <c r="U62" s="147" t="s">
        <v>41</v>
      </c>
      <c r="V62" s="147" t="s">
        <v>41</v>
      </c>
      <c r="W62" s="147" t="s">
        <v>41</v>
      </c>
      <c r="X62" s="147" t="s">
        <v>41</v>
      </c>
      <c r="Y62" s="147" t="s">
        <v>41</v>
      </c>
      <c r="Z62" s="147" t="s">
        <v>41</v>
      </c>
      <c r="AA62" s="147"/>
      <c r="AB62" s="147"/>
      <c r="AC62" s="147"/>
      <c r="AD62" s="147"/>
      <c r="AE62" s="147" t="s">
        <v>41</v>
      </c>
      <c r="AF62" s="147" t="s">
        <v>41</v>
      </c>
      <c r="AG62" s="147" t="s">
        <v>41</v>
      </c>
      <c r="AH62" s="147" t="s">
        <v>41</v>
      </c>
      <c r="AI62" s="147"/>
      <c r="AJ62" s="147"/>
      <c r="AK62" s="147"/>
      <c r="AL62" s="147"/>
      <c r="AM62" s="147"/>
      <c r="AN62" s="147"/>
      <c r="AO62" s="147"/>
      <c r="AP62" s="147"/>
      <c r="AQ62" s="147" t="s">
        <v>41</v>
      </c>
      <c r="AR62" s="147" t="s">
        <v>41</v>
      </c>
      <c r="AS62" s="147" t="s">
        <v>41</v>
      </c>
      <c r="AT62" s="147" t="s">
        <v>41</v>
      </c>
      <c r="AU62" s="147" t="s">
        <v>41</v>
      </c>
      <c r="AV62" s="147" t="s">
        <v>41</v>
      </c>
      <c r="AW62" s="147"/>
      <c r="AX62" s="147"/>
      <c r="AY62" s="147"/>
      <c r="AZ62" s="147"/>
      <c r="BA62" s="147" t="s">
        <v>41</v>
      </c>
      <c r="BB62" s="147" t="s">
        <v>41</v>
      </c>
      <c r="BC62" s="147" t="s">
        <v>41</v>
      </c>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40"/>
      <c r="DQ62" s="140"/>
      <c r="DR62" s="140"/>
      <c r="DS62" s="140"/>
      <c r="DT62" s="140"/>
      <c r="DU62" s="140"/>
      <c r="DV62" s="140"/>
      <c r="DW62" s="140"/>
      <c r="DX62" s="140"/>
      <c r="DY62" s="140"/>
      <c r="DZ62" s="140"/>
      <c r="EA62" s="140"/>
      <c r="EB62" s="140"/>
      <c r="EC62" s="140"/>
      <c r="ED62" s="140"/>
      <c r="EE62" s="140"/>
      <c r="EF62" s="140"/>
    </row>
    <row r="63" spans="1:136" x14ac:dyDescent="0.25">
      <c r="A63" s="169"/>
      <c r="B63" s="80"/>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0"/>
      <c r="CO63" s="140"/>
      <c r="CP63" s="140"/>
      <c r="CQ63" s="140"/>
      <c r="CR63" s="140"/>
      <c r="CS63" s="140"/>
      <c r="CT63" s="140"/>
      <c r="CU63" s="140"/>
      <c r="CV63" s="140"/>
      <c r="CW63" s="140"/>
      <c r="CX63" s="140"/>
      <c r="CY63" s="140"/>
      <c r="CZ63" s="140"/>
      <c r="DA63" s="140"/>
      <c r="DB63" s="140"/>
      <c r="DC63" s="140"/>
      <c r="DD63" s="140"/>
      <c r="DE63" s="140"/>
      <c r="DF63" s="140"/>
      <c r="DG63" s="140"/>
      <c r="DH63" s="140"/>
      <c r="DI63" s="140"/>
      <c r="DJ63" s="140"/>
      <c r="DK63" s="140"/>
      <c r="DL63" s="140"/>
      <c r="DM63" s="140"/>
      <c r="DN63" s="140"/>
      <c r="DO63" s="140"/>
      <c r="DP63" s="140"/>
      <c r="DQ63" s="140"/>
      <c r="DR63" s="140"/>
      <c r="DS63" s="140"/>
      <c r="DT63" s="140"/>
      <c r="DU63" s="140"/>
      <c r="DV63" s="140"/>
      <c r="DW63" s="141"/>
      <c r="DX63" s="141"/>
      <c r="DY63" s="140"/>
      <c r="DZ63" s="140"/>
      <c r="EA63" s="140"/>
      <c r="EB63" s="140"/>
      <c r="EC63" s="140"/>
      <c r="ED63" s="140"/>
      <c r="EE63" s="140"/>
      <c r="EF63" s="140"/>
    </row>
    <row r="64" spans="1:136" x14ac:dyDescent="0.25">
      <c r="A64" s="169"/>
      <c r="B64" s="80"/>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0"/>
      <c r="CO64" s="140"/>
      <c r="CP64" s="140"/>
      <c r="CQ64" s="140"/>
      <c r="CR64" s="140"/>
      <c r="CS64" s="140"/>
      <c r="CT64" s="140"/>
      <c r="CU64" s="140"/>
      <c r="CV64" s="140"/>
      <c r="CW64" s="140"/>
      <c r="CX64" s="140"/>
      <c r="CY64" s="140"/>
      <c r="CZ64" s="140"/>
      <c r="DA64" s="140"/>
      <c r="DB64" s="140"/>
      <c r="DC64" s="140"/>
      <c r="DD64" s="140"/>
      <c r="DE64" s="140"/>
      <c r="DF64" s="140"/>
      <c r="DG64" s="140"/>
      <c r="DH64" s="140"/>
      <c r="DI64" s="140"/>
      <c r="DJ64" s="140"/>
      <c r="DK64" s="140"/>
      <c r="DL64" s="140"/>
      <c r="DM64" s="140"/>
      <c r="DN64" s="140"/>
      <c r="DO64" s="140"/>
      <c r="DP64" s="140"/>
      <c r="DQ64" s="140"/>
      <c r="DR64" s="140"/>
      <c r="DS64" s="140"/>
      <c r="DT64" s="140"/>
      <c r="DU64" s="140"/>
      <c r="DV64" s="140"/>
      <c r="DW64" s="141"/>
      <c r="DX64" s="141"/>
      <c r="DY64" s="140"/>
      <c r="DZ64" s="140"/>
      <c r="EA64" s="140"/>
      <c r="EB64" s="140"/>
      <c r="EC64" s="140"/>
      <c r="ED64" s="140"/>
      <c r="EE64" s="140"/>
      <c r="EF64" s="140"/>
    </row>
    <row r="65" spans="1:136" x14ac:dyDescent="0.25">
      <c r="A65" s="134"/>
      <c r="B65" s="80"/>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1"/>
      <c r="DX65" s="141"/>
      <c r="DY65" s="140"/>
      <c r="DZ65" s="140"/>
      <c r="EA65" s="140"/>
      <c r="EB65" s="140"/>
      <c r="EC65" s="140"/>
      <c r="ED65" s="140"/>
      <c r="EE65" s="140"/>
      <c r="EF65" s="140"/>
    </row>
    <row r="66" spans="1:136" x14ac:dyDescent="0.25">
      <c r="A66" s="134"/>
      <c r="B66" s="148"/>
      <c r="C66" s="147"/>
      <c r="D66" s="147">
        <v>1</v>
      </c>
      <c r="E66" s="147">
        <v>1</v>
      </c>
      <c r="F66" s="147">
        <v>1</v>
      </c>
      <c r="G66" s="147">
        <v>1</v>
      </c>
      <c r="H66" s="147">
        <v>1</v>
      </c>
      <c r="I66" s="147">
        <v>1</v>
      </c>
      <c r="J66" s="147">
        <v>1</v>
      </c>
      <c r="K66" s="147">
        <v>1</v>
      </c>
      <c r="L66" s="147">
        <v>1</v>
      </c>
      <c r="M66" s="147">
        <v>1</v>
      </c>
      <c r="N66" s="147">
        <v>1</v>
      </c>
      <c r="O66" s="147">
        <v>1</v>
      </c>
      <c r="P66" s="147">
        <v>1</v>
      </c>
      <c r="Q66" s="147">
        <v>1</v>
      </c>
      <c r="R66" s="147">
        <v>1</v>
      </c>
      <c r="S66" s="147">
        <v>1</v>
      </c>
      <c r="T66" s="147">
        <v>1</v>
      </c>
      <c r="U66" s="147">
        <v>1</v>
      </c>
      <c r="V66" s="147">
        <v>1</v>
      </c>
      <c r="W66" s="147">
        <v>1</v>
      </c>
      <c r="X66" s="147">
        <v>1</v>
      </c>
      <c r="Y66" s="147">
        <v>1</v>
      </c>
      <c r="Z66" s="147">
        <v>1</v>
      </c>
      <c r="AA66" s="147">
        <v>1</v>
      </c>
      <c r="AB66" s="147">
        <v>1</v>
      </c>
      <c r="AC66" s="147">
        <v>1</v>
      </c>
      <c r="AD66" s="147">
        <v>1</v>
      </c>
      <c r="AE66" s="147">
        <v>1</v>
      </c>
      <c r="AF66" s="147">
        <v>1</v>
      </c>
      <c r="AG66" s="147">
        <v>1</v>
      </c>
      <c r="AH66" s="147">
        <v>1</v>
      </c>
      <c r="AI66" s="147">
        <v>1</v>
      </c>
      <c r="AJ66" s="147">
        <v>1</v>
      </c>
      <c r="AK66" s="147">
        <v>1</v>
      </c>
      <c r="AL66" s="147">
        <v>1</v>
      </c>
      <c r="AM66" s="147">
        <v>1</v>
      </c>
      <c r="AN66" s="147">
        <v>1</v>
      </c>
      <c r="AO66" s="147">
        <v>1</v>
      </c>
      <c r="AP66" s="147">
        <v>1</v>
      </c>
      <c r="AQ66" s="147">
        <v>1</v>
      </c>
      <c r="AR66" s="147">
        <v>1</v>
      </c>
      <c r="AS66" s="147">
        <v>1</v>
      </c>
      <c r="AT66" s="147">
        <v>1</v>
      </c>
      <c r="AU66" s="147">
        <v>1</v>
      </c>
      <c r="AV66" s="147">
        <v>1</v>
      </c>
      <c r="AW66" s="147">
        <v>1</v>
      </c>
      <c r="AX66" s="147">
        <v>1</v>
      </c>
      <c r="AY66" s="147">
        <v>1</v>
      </c>
      <c r="AZ66" s="147">
        <v>1</v>
      </c>
      <c r="BA66" s="147">
        <v>1</v>
      </c>
      <c r="BB66" s="147">
        <v>1</v>
      </c>
      <c r="BC66" s="147">
        <v>1</v>
      </c>
      <c r="BD66" s="147">
        <v>1</v>
      </c>
      <c r="BE66" s="147">
        <v>1</v>
      </c>
      <c r="BF66" s="147">
        <v>1</v>
      </c>
      <c r="BG66" s="147">
        <v>1</v>
      </c>
      <c r="BH66" s="147">
        <v>1</v>
      </c>
      <c r="BI66" s="147">
        <v>1</v>
      </c>
      <c r="BJ66" s="147">
        <v>1</v>
      </c>
      <c r="BK66" s="147">
        <v>1</v>
      </c>
      <c r="BL66" s="147">
        <v>1</v>
      </c>
      <c r="BM66" s="147">
        <v>1</v>
      </c>
      <c r="BN66" s="147">
        <v>1</v>
      </c>
      <c r="BO66" s="147">
        <v>1</v>
      </c>
      <c r="BP66" s="147">
        <v>1</v>
      </c>
      <c r="BQ66" s="147">
        <v>1</v>
      </c>
      <c r="BR66" s="147">
        <v>1</v>
      </c>
      <c r="BS66" s="147">
        <v>1</v>
      </c>
      <c r="BT66" s="147">
        <v>1</v>
      </c>
      <c r="BU66" s="147">
        <v>1</v>
      </c>
      <c r="BV66" s="147">
        <v>1</v>
      </c>
      <c r="BW66" s="147">
        <v>1</v>
      </c>
      <c r="BX66" s="147">
        <v>1</v>
      </c>
      <c r="BY66" s="147">
        <v>1</v>
      </c>
      <c r="BZ66" s="147">
        <v>1</v>
      </c>
      <c r="CA66" s="147">
        <v>1</v>
      </c>
      <c r="CB66" s="147">
        <v>1</v>
      </c>
      <c r="CC66" s="147">
        <v>1</v>
      </c>
      <c r="CD66" s="147">
        <v>1</v>
      </c>
      <c r="CE66" s="147">
        <v>1</v>
      </c>
      <c r="CF66" s="147">
        <v>1</v>
      </c>
      <c r="CG66" s="147">
        <v>1</v>
      </c>
      <c r="CH66" s="147">
        <v>1</v>
      </c>
      <c r="CI66" s="147">
        <v>1</v>
      </c>
      <c r="CJ66" s="147">
        <v>1</v>
      </c>
      <c r="CK66" s="147">
        <v>1</v>
      </c>
      <c r="CL66" s="147">
        <v>1</v>
      </c>
      <c r="CM66" s="147">
        <v>1</v>
      </c>
      <c r="CN66" s="147">
        <v>1</v>
      </c>
      <c r="CO66" s="147">
        <v>1</v>
      </c>
      <c r="CP66" s="147">
        <v>1</v>
      </c>
      <c r="CQ66" s="147">
        <v>1</v>
      </c>
      <c r="CR66" s="147">
        <v>1</v>
      </c>
      <c r="CS66" s="147">
        <v>1</v>
      </c>
      <c r="CT66" s="147">
        <v>1</v>
      </c>
      <c r="CU66" s="147">
        <v>1</v>
      </c>
      <c r="CV66" s="147">
        <v>1</v>
      </c>
      <c r="CW66" s="147">
        <v>1</v>
      </c>
      <c r="CX66" s="147">
        <v>1</v>
      </c>
      <c r="CY66" s="147">
        <v>1</v>
      </c>
      <c r="CZ66" s="147">
        <v>1</v>
      </c>
      <c r="DA66" s="147">
        <v>1</v>
      </c>
      <c r="DB66" s="147">
        <v>1</v>
      </c>
      <c r="DC66" s="147">
        <v>1</v>
      </c>
      <c r="DD66" s="147">
        <v>1</v>
      </c>
      <c r="DE66" s="147">
        <v>1</v>
      </c>
      <c r="DF66" s="147">
        <v>1</v>
      </c>
      <c r="DG66" s="147">
        <v>1</v>
      </c>
      <c r="DH66" s="147">
        <v>1</v>
      </c>
      <c r="DI66" s="147">
        <v>1</v>
      </c>
      <c r="DJ66" s="147">
        <v>1</v>
      </c>
      <c r="DK66" s="147">
        <v>1</v>
      </c>
      <c r="DL66" s="147">
        <v>1</v>
      </c>
      <c r="DM66" s="147">
        <v>1</v>
      </c>
      <c r="DN66" s="147">
        <v>1</v>
      </c>
      <c r="DO66" s="147">
        <v>1</v>
      </c>
      <c r="DP66" s="147">
        <v>1</v>
      </c>
      <c r="DQ66" s="147">
        <v>1</v>
      </c>
      <c r="DR66" s="147">
        <v>1</v>
      </c>
      <c r="DS66" s="147">
        <v>1</v>
      </c>
      <c r="DT66" s="147">
        <v>1</v>
      </c>
      <c r="DU66" s="147">
        <v>1</v>
      </c>
      <c r="DV66" s="147">
        <v>1</v>
      </c>
      <c r="DW66" s="147">
        <v>1</v>
      </c>
      <c r="DX66" s="147">
        <v>1</v>
      </c>
      <c r="DY66" s="147">
        <v>1</v>
      </c>
      <c r="DZ66" s="147">
        <v>1</v>
      </c>
      <c r="EA66" s="147">
        <v>1</v>
      </c>
      <c r="EB66" s="147">
        <v>1</v>
      </c>
      <c r="EC66" s="147">
        <v>1</v>
      </c>
      <c r="ED66" s="147"/>
      <c r="EE66" s="147"/>
      <c r="EF66" s="147"/>
    </row>
    <row r="67" spans="1:136" x14ac:dyDescent="0.25">
      <c r="A67" s="134"/>
      <c r="B67" s="85"/>
      <c r="C67" s="134" t="s">
        <v>36</v>
      </c>
      <c r="D67" s="564">
        <f>COUNTIF(D8:F66,1)</f>
        <v>3</v>
      </c>
      <c r="E67" s="564"/>
      <c r="F67" s="564"/>
      <c r="G67" s="564">
        <f>COUNTIF(G8:J66,1)</f>
        <v>4</v>
      </c>
      <c r="H67" s="564"/>
      <c r="I67" s="564"/>
      <c r="J67" s="564"/>
      <c r="K67" s="564">
        <f>COUNTIF(K8:N66,1)</f>
        <v>4</v>
      </c>
      <c r="L67" s="564"/>
      <c r="M67" s="564"/>
      <c r="N67" s="564"/>
      <c r="O67" s="504">
        <f>COUNTIF(O8:R66,1)</f>
        <v>4</v>
      </c>
      <c r="P67" s="505"/>
      <c r="Q67" s="505"/>
      <c r="R67" s="506"/>
      <c r="S67" s="504">
        <f>SUM(S66:U66)</f>
        <v>3</v>
      </c>
      <c r="T67" s="505"/>
      <c r="U67" s="506"/>
      <c r="V67" s="504">
        <f>SUM(V66:X66)</f>
        <v>3</v>
      </c>
      <c r="W67" s="505"/>
      <c r="X67" s="506"/>
      <c r="Y67" s="504"/>
      <c r="Z67" s="506"/>
      <c r="AA67" s="504">
        <f>SUM(AA66:AB66)</f>
        <v>2</v>
      </c>
      <c r="AB67" s="506"/>
      <c r="AC67" s="504">
        <f>SUM(AC66:AD66)</f>
        <v>2</v>
      </c>
      <c r="AD67" s="506"/>
      <c r="AE67" s="504">
        <f>SUM(AE66:AF66)</f>
        <v>2</v>
      </c>
      <c r="AF67" s="505"/>
      <c r="AG67" s="505">
        <f>SUM(AG66:AH66)</f>
        <v>2</v>
      </c>
      <c r="AH67" s="506"/>
      <c r="AI67" s="504">
        <f>SUM(AI66:AJ66)</f>
        <v>2</v>
      </c>
      <c r="AJ67" s="506"/>
      <c r="AK67" s="504">
        <f>SUM(AK66:AN66)</f>
        <v>4</v>
      </c>
      <c r="AL67" s="505"/>
      <c r="AM67" s="505"/>
      <c r="AN67" s="506"/>
      <c r="AO67" s="504">
        <f>SUM(AO66:AP66)</f>
        <v>2</v>
      </c>
      <c r="AP67" s="506"/>
      <c r="AQ67" s="504">
        <f>SUM(AQ66:AS66)</f>
        <v>3</v>
      </c>
      <c r="AR67" s="505"/>
      <c r="AS67" s="506"/>
      <c r="AT67" s="504">
        <f>SUM(AT66:AV66)</f>
        <v>3</v>
      </c>
      <c r="AU67" s="505"/>
      <c r="AV67" s="506"/>
      <c r="AW67" s="504">
        <f>SUM(AW66:AX66)</f>
        <v>2</v>
      </c>
      <c r="AX67" s="506"/>
      <c r="AY67" s="504">
        <f>SUM(AY66:AZ66)</f>
        <v>2</v>
      </c>
      <c r="AZ67" s="506"/>
      <c r="BA67" s="504">
        <f>SUM(BA66:BC66)</f>
        <v>3</v>
      </c>
      <c r="BB67" s="505"/>
      <c r="BC67" s="506"/>
      <c r="BD67" s="504">
        <f>SUM(BD66:BE66)</f>
        <v>2</v>
      </c>
      <c r="BE67" s="506"/>
      <c r="BF67" s="504">
        <f>SUM(BH66:BI66)</f>
        <v>2</v>
      </c>
      <c r="BG67" s="506"/>
      <c r="BH67" s="504">
        <f>SUM(BH66:BI66)</f>
        <v>2</v>
      </c>
      <c r="BI67" s="506"/>
      <c r="BJ67" s="504">
        <f>SUM(BJ66:BK66)</f>
        <v>2</v>
      </c>
      <c r="BK67" s="506"/>
      <c r="BL67" s="504">
        <f>SUM(BL66:BN66)</f>
        <v>3</v>
      </c>
      <c r="BM67" s="505"/>
      <c r="BN67" s="506"/>
      <c r="BO67" s="504">
        <f>SUM(BO66:BP66)</f>
        <v>2</v>
      </c>
      <c r="BP67" s="506"/>
      <c r="BQ67" s="504">
        <f>SUM(BQ66:BR66)</f>
        <v>2</v>
      </c>
      <c r="BR67" s="506"/>
      <c r="BS67" s="504">
        <f>SUM(BS66:BT66)</f>
        <v>2</v>
      </c>
      <c r="BT67" s="506"/>
      <c r="BU67" s="504">
        <f>SUM(BU66:BV66)</f>
        <v>2</v>
      </c>
      <c r="BV67" s="506"/>
      <c r="BW67" s="504">
        <f>SUM(BW66:BX66)</f>
        <v>2</v>
      </c>
      <c r="BX67" s="506"/>
      <c r="BY67" s="504">
        <f>SUM(BY66:BZ66)</f>
        <v>2</v>
      </c>
      <c r="BZ67" s="506"/>
      <c r="CA67" s="504">
        <f>SUM(CA66:CB66)</f>
        <v>2</v>
      </c>
      <c r="CB67" s="506"/>
      <c r="CC67" s="504">
        <f>SUM(CC66:CD66)</f>
        <v>2</v>
      </c>
      <c r="CD67" s="506"/>
      <c r="CE67" s="504">
        <f>SUM(CE66:CF66)</f>
        <v>2</v>
      </c>
      <c r="CF67" s="506"/>
      <c r="CG67" s="504">
        <f>SUM(CG66:CH66)</f>
        <v>2</v>
      </c>
      <c r="CH67" s="506"/>
      <c r="CI67" s="504">
        <f>SUM(CI66:CJ66)</f>
        <v>2</v>
      </c>
      <c r="CJ67" s="506"/>
      <c r="CK67" s="504">
        <f>SUM(CK66:CL66)</f>
        <v>2</v>
      </c>
      <c r="CL67" s="506"/>
      <c r="CM67" s="504">
        <f>COUNTIF(CN8:CP66,1)</f>
        <v>3</v>
      </c>
      <c r="CN67" s="505"/>
      <c r="CO67" s="506"/>
      <c r="CP67" s="504">
        <f>SUM(CP66:CR66)</f>
        <v>3</v>
      </c>
      <c r="CQ67" s="505"/>
      <c r="CR67" s="506"/>
      <c r="CS67" s="504">
        <f>SUM(CS66:CT66)</f>
        <v>2</v>
      </c>
      <c r="CT67" s="506"/>
      <c r="CU67" s="504">
        <f>SUM(CU66:CV66)</f>
        <v>2</v>
      </c>
      <c r="CV67" s="506"/>
      <c r="CW67" s="504">
        <f>SUM(CW66:CY66)</f>
        <v>3</v>
      </c>
      <c r="CX67" s="505"/>
      <c r="CY67" s="506"/>
      <c r="CZ67" s="504">
        <f>SUM(CZ66:DA66)</f>
        <v>2</v>
      </c>
      <c r="DA67" s="506"/>
      <c r="DB67" s="504">
        <f>SUM(DB66:DC66)</f>
        <v>2</v>
      </c>
      <c r="DC67" s="506"/>
      <c r="DD67" s="504">
        <f>SUM(DD66:DE66)</f>
        <v>2</v>
      </c>
      <c r="DE67" s="506"/>
      <c r="DF67" s="504">
        <f>SUM(DF66:DG66)</f>
        <v>2</v>
      </c>
      <c r="DG67" s="506"/>
      <c r="DH67" s="504">
        <f>SUM(DH66:DI66)</f>
        <v>2</v>
      </c>
      <c r="DI67" s="506"/>
      <c r="DJ67" s="504">
        <f>SUM(DJ66:DK66)</f>
        <v>2</v>
      </c>
      <c r="DK67" s="506"/>
      <c r="DL67" s="504">
        <f>SUM(DL66:DM66)</f>
        <v>2</v>
      </c>
      <c r="DM67" s="506"/>
      <c r="DN67" s="504">
        <f>SUM(DN66:DO66)</f>
        <v>2</v>
      </c>
      <c r="DO67" s="506"/>
      <c r="DP67" s="504">
        <f>SUM(DP66:DQ66)</f>
        <v>2</v>
      </c>
      <c r="DQ67" s="506"/>
      <c r="DR67" s="504">
        <f>SUM(DR66:DS66)</f>
        <v>2</v>
      </c>
      <c r="DS67" s="506"/>
      <c r="DT67" s="510">
        <f>SUM(DT66:DU66)</f>
        <v>2</v>
      </c>
      <c r="DU67" s="511"/>
      <c r="DV67" s="507">
        <f>SUM(DV66:DX66)</f>
        <v>3</v>
      </c>
      <c r="DW67" s="508"/>
      <c r="DX67" s="509"/>
      <c r="DY67" s="563">
        <f>COUNTIF(DY8:DZ66,1)</f>
        <v>2</v>
      </c>
      <c r="DZ67" s="564"/>
      <c r="EA67" s="504">
        <f>COUNTIF(EA8:EC66,1)</f>
        <v>3</v>
      </c>
      <c r="EB67" s="505"/>
      <c r="EC67" s="506"/>
      <c r="ED67" s="563"/>
      <c r="EE67" s="564"/>
      <c r="EF67" s="564"/>
    </row>
  </sheetData>
  <mergeCells count="113">
    <mergeCell ref="BJ3:BK3"/>
    <mergeCell ref="BL3:BN3"/>
    <mergeCell ref="BO3:BP3"/>
    <mergeCell ref="DD3:DE3"/>
    <mergeCell ref="AE3:AH3"/>
    <mergeCell ref="AI3:AJ3"/>
    <mergeCell ref="AK3:AN3"/>
    <mergeCell ref="AO3:AP3"/>
    <mergeCell ref="AQ3:AS3"/>
    <mergeCell ref="AT3:AV3"/>
    <mergeCell ref="AW3:AX3"/>
    <mergeCell ref="AY3:AZ3"/>
    <mergeCell ref="BA3:BC3"/>
    <mergeCell ref="BD3:BE3"/>
    <mergeCell ref="ED67:EF67"/>
    <mergeCell ref="O3:R3"/>
    <mergeCell ref="S3:U3"/>
    <mergeCell ref="V3:X3"/>
    <mergeCell ref="Y3:Z3"/>
    <mergeCell ref="D4:AX4"/>
    <mergeCell ref="AA3:AB3"/>
    <mergeCell ref="AC3:AD3"/>
    <mergeCell ref="BF3:BG3"/>
    <mergeCell ref="BH3:BI3"/>
    <mergeCell ref="G67:J67"/>
    <mergeCell ref="K67:N67"/>
    <mergeCell ref="CP3:CR3"/>
    <mergeCell ref="D67:F67"/>
    <mergeCell ref="EA3:EC3"/>
    <mergeCell ref="G3:J3"/>
    <mergeCell ref="K3:N3"/>
    <mergeCell ref="D3:F3"/>
    <mergeCell ref="DY67:DZ67"/>
    <mergeCell ref="CS3:CT3"/>
    <mergeCell ref="AY4:BP4"/>
    <mergeCell ref="BQ3:BR3"/>
    <mergeCell ref="BS3:BT3"/>
    <mergeCell ref="BU3:BV3"/>
    <mergeCell ref="DH3:DI3"/>
    <mergeCell ref="DF3:DG3"/>
    <mergeCell ref="BQ4:DI4"/>
    <mergeCell ref="CU3:CV3"/>
    <mergeCell ref="CW3:CY3"/>
    <mergeCell ref="CZ3:DA3"/>
    <mergeCell ref="DB3:DC3"/>
    <mergeCell ref="BY3:BZ3"/>
    <mergeCell ref="CA3:CB3"/>
    <mergeCell ref="CC3:CD3"/>
    <mergeCell ref="CE3:CF3"/>
    <mergeCell ref="CG3:CH3"/>
    <mergeCell ref="CI3:CJ3"/>
    <mergeCell ref="CK3:CL3"/>
    <mergeCell ref="CM3:CO3"/>
    <mergeCell ref="BW3:BX3"/>
    <mergeCell ref="DJ4:EF4"/>
    <mergeCell ref="DJ3:DK3"/>
    <mergeCell ref="DL3:DM3"/>
    <mergeCell ref="DN3:DO3"/>
    <mergeCell ref="DP3:DQ3"/>
    <mergeCell ref="DR3:DS3"/>
    <mergeCell ref="DT3:DU3"/>
    <mergeCell ref="DV3:DX3"/>
    <mergeCell ref="DY3:DZ3"/>
    <mergeCell ref="AC67:AD67"/>
    <mergeCell ref="AE67:AH67"/>
    <mergeCell ref="AI67:AJ67"/>
    <mergeCell ref="AK67:AN67"/>
    <mergeCell ref="AO67:AP67"/>
    <mergeCell ref="O67:R67"/>
    <mergeCell ref="S67:U67"/>
    <mergeCell ref="V67:X67"/>
    <mergeCell ref="Y67:Z67"/>
    <mergeCell ref="AA67:AB67"/>
    <mergeCell ref="BD67:BE67"/>
    <mergeCell ref="BF67:BG67"/>
    <mergeCell ref="BH67:BI67"/>
    <mergeCell ref="BJ67:BK67"/>
    <mergeCell ref="BL67:BN67"/>
    <mergeCell ref="AQ67:AS67"/>
    <mergeCell ref="AT67:AV67"/>
    <mergeCell ref="AW67:AX67"/>
    <mergeCell ref="AY67:AZ67"/>
    <mergeCell ref="BA67:BC67"/>
    <mergeCell ref="BY67:BZ67"/>
    <mergeCell ref="CA67:CB67"/>
    <mergeCell ref="CC67:CD67"/>
    <mergeCell ref="CE67:CF67"/>
    <mergeCell ref="CG67:CH67"/>
    <mergeCell ref="BO67:BP67"/>
    <mergeCell ref="BQ67:BR67"/>
    <mergeCell ref="BS67:BT67"/>
    <mergeCell ref="BU67:BV67"/>
    <mergeCell ref="BW67:BX67"/>
    <mergeCell ref="CU67:CV67"/>
    <mergeCell ref="CW67:CY67"/>
    <mergeCell ref="CZ67:DA67"/>
    <mergeCell ref="DB67:DC67"/>
    <mergeCell ref="DD67:DE67"/>
    <mergeCell ref="CI67:CJ67"/>
    <mergeCell ref="CK67:CL67"/>
    <mergeCell ref="CM67:CO67"/>
    <mergeCell ref="CP67:CR67"/>
    <mergeCell ref="CS67:CT67"/>
    <mergeCell ref="EA67:EC67"/>
    <mergeCell ref="DV67:DX67"/>
    <mergeCell ref="DT67:DU67"/>
    <mergeCell ref="DR67:DS67"/>
    <mergeCell ref="DP67:DQ67"/>
    <mergeCell ref="DF67:DG67"/>
    <mergeCell ref="DH67:DI67"/>
    <mergeCell ref="DJ67:DK67"/>
    <mergeCell ref="DL67:DM67"/>
    <mergeCell ref="DN67:DO6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1"/>
  <sheetViews>
    <sheetView topLeftCell="A7" workbookViewId="0">
      <selection activeCell="D84" sqref="D84"/>
    </sheetView>
  </sheetViews>
  <sheetFormatPr defaultRowHeight="18" x14ac:dyDescent="0.25"/>
  <cols>
    <col min="1" max="1" width="31.42578125" style="262" customWidth="1"/>
    <col min="2" max="2" width="7.85546875" style="262" customWidth="1"/>
    <col min="3" max="3" width="14" style="262" customWidth="1"/>
    <col min="4" max="4" width="8.85546875" style="262" customWidth="1"/>
    <col min="5" max="5" width="15" style="262" customWidth="1"/>
    <col min="6" max="6" width="12.85546875" style="262" customWidth="1"/>
    <col min="7" max="7" width="13.7109375" style="262" customWidth="1"/>
    <col min="8" max="8" width="13.5703125" style="262" customWidth="1"/>
    <col min="9" max="16384" width="9.140625" style="262"/>
  </cols>
  <sheetData>
    <row r="1" spans="1:13" s="259" customFormat="1" x14ac:dyDescent="0.25">
      <c r="A1" s="259" t="s">
        <v>538</v>
      </c>
    </row>
    <row r="2" spans="1:13" s="259" customFormat="1" x14ac:dyDescent="0.25">
      <c r="A2" s="260" t="s">
        <v>539</v>
      </c>
      <c r="B2" s="260"/>
      <c r="C2" s="260"/>
      <c r="D2" s="260"/>
      <c r="E2" s="260"/>
      <c r="F2" s="260"/>
      <c r="G2" s="260"/>
      <c r="H2" s="260"/>
      <c r="I2" s="260"/>
      <c r="J2" s="260"/>
      <c r="K2" s="260"/>
      <c r="L2" s="260"/>
      <c r="M2" s="260"/>
    </row>
    <row r="3" spans="1:13" s="259" customFormat="1" x14ac:dyDescent="0.25">
      <c r="A3" s="260"/>
      <c r="B3" s="260"/>
      <c r="C3" s="260"/>
      <c r="D3" s="260"/>
      <c r="E3" s="260"/>
      <c r="F3" s="260"/>
      <c r="G3" s="260"/>
      <c r="H3" s="260"/>
      <c r="I3" s="260"/>
      <c r="J3" s="260"/>
      <c r="K3" s="260"/>
      <c r="L3" s="260"/>
      <c r="M3" s="260"/>
    </row>
    <row r="4" spans="1:13" x14ac:dyDescent="0.25">
      <c r="A4" s="261" t="s">
        <v>540</v>
      </c>
      <c r="B4" s="261"/>
      <c r="C4" s="261"/>
      <c r="D4" s="261"/>
      <c r="E4" s="261"/>
      <c r="F4" s="261"/>
      <c r="G4" s="261"/>
      <c r="H4" s="261"/>
      <c r="I4" s="261"/>
      <c r="J4" s="261"/>
      <c r="K4" s="261"/>
      <c r="L4" s="261"/>
      <c r="M4" s="261"/>
    </row>
    <row r="5" spans="1:13" x14ac:dyDescent="0.25">
      <c r="A5" s="263" t="s">
        <v>541</v>
      </c>
      <c r="B5" s="263"/>
      <c r="C5" s="263"/>
      <c r="D5" s="261"/>
      <c r="E5" s="261"/>
      <c r="F5" s="261"/>
      <c r="G5" s="261"/>
      <c r="H5" s="261"/>
      <c r="I5" s="261"/>
      <c r="J5" s="261"/>
      <c r="K5" s="261"/>
      <c r="L5" s="261"/>
      <c r="M5" s="261"/>
    </row>
    <row r="6" spans="1:13" s="259" customFormat="1" ht="29.25" customHeight="1" x14ac:dyDescent="0.25">
      <c r="A6" s="260"/>
      <c r="B6" s="260"/>
      <c r="C6" s="260"/>
      <c r="D6" s="618" t="s">
        <v>542</v>
      </c>
      <c r="E6" s="618"/>
      <c r="F6" s="618"/>
      <c r="G6" s="618"/>
      <c r="H6" s="260"/>
      <c r="I6" s="260"/>
      <c r="J6" s="260"/>
      <c r="K6" s="260"/>
      <c r="L6" s="260"/>
      <c r="M6" s="260"/>
    </row>
    <row r="8" spans="1:13" s="267" customFormat="1" ht="25.5" x14ac:dyDescent="0.25">
      <c r="A8" s="264" t="s">
        <v>543</v>
      </c>
      <c r="B8" s="265" t="s">
        <v>544</v>
      </c>
      <c r="C8" s="265" t="s">
        <v>545</v>
      </c>
      <c r="D8" s="264" t="s">
        <v>546</v>
      </c>
      <c r="E8" s="264" t="s">
        <v>547</v>
      </c>
      <c r="F8" s="265" t="s">
        <v>548</v>
      </c>
      <c r="G8" s="265" t="s">
        <v>549</v>
      </c>
      <c r="H8" s="266" t="s">
        <v>550</v>
      </c>
    </row>
    <row r="9" spans="1:13" x14ac:dyDescent="0.25">
      <c r="A9" s="619" t="s">
        <v>551</v>
      </c>
      <c r="B9" s="268" t="s">
        <v>215</v>
      </c>
      <c r="C9" s="268">
        <v>2</v>
      </c>
      <c r="D9" s="269">
        <v>2.7</v>
      </c>
      <c r="E9" s="269">
        <f>SUM(C9+C10+C11)/324*152</f>
        <v>2.8148148148148149</v>
      </c>
      <c r="F9" s="269">
        <v>3</v>
      </c>
      <c r="G9" s="269">
        <v>3</v>
      </c>
      <c r="H9" s="270"/>
    </row>
    <row r="10" spans="1:13" x14ac:dyDescent="0.25">
      <c r="A10" s="619"/>
      <c r="B10" s="268" t="s">
        <v>217</v>
      </c>
      <c r="C10" s="268">
        <v>2</v>
      </c>
      <c r="D10" s="269"/>
      <c r="E10" s="269"/>
      <c r="F10" s="269"/>
      <c r="G10" s="269"/>
      <c r="H10" s="270"/>
    </row>
    <row r="11" spans="1:13" x14ac:dyDescent="0.25">
      <c r="A11" s="619"/>
      <c r="B11" s="268" t="s">
        <v>219</v>
      </c>
      <c r="C11" s="268">
        <v>2</v>
      </c>
      <c r="D11" s="269"/>
      <c r="E11" s="269"/>
      <c r="F11" s="269"/>
      <c r="G11" s="269"/>
      <c r="H11" s="270"/>
    </row>
    <row r="12" spans="1:13" x14ac:dyDescent="0.25">
      <c r="A12" s="271"/>
      <c r="B12" s="272"/>
      <c r="C12" s="272"/>
      <c r="D12" s="269"/>
      <c r="E12" s="269"/>
      <c r="F12" s="269"/>
      <c r="G12" s="269"/>
      <c r="H12" s="270"/>
    </row>
    <row r="13" spans="1:13" x14ac:dyDescent="0.25">
      <c r="A13" s="616" t="s">
        <v>552</v>
      </c>
      <c r="B13" s="273" t="s">
        <v>224</v>
      </c>
      <c r="C13" s="274">
        <v>2</v>
      </c>
      <c r="D13" s="269" t="s">
        <v>553</v>
      </c>
      <c r="E13" s="269">
        <f>SUM(C13+C14+C15+C16)/324*152</f>
        <v>5.1604938271604937</v>
      </c>
      <c r="F13" s="269">
        <v>5</v>
      </c>
      <c r="G13" s="269">
        <v>5</v>
      </c>
      <c r="H13" s="270"/>
    </row>
    <row r="14" spans="1:13" x14ac:dyDescent="0.25">
      <c r="A14" s="616"/>
      <c r="B14" s="273" t="s">
        <v>225</v>
      </c>
      <c r="C14" s="275">
        <v>2</v>
      </c>
      <c r="D14" s="269"/>
      <c r="E14" s="269"/>
      <c r="F14" s="269"/>
      <c r="G14" s="269"/>
      <c r="H14" s="270"/>
    </row>
    <row r="15" spans="1:13" x14ac:dyDescent="0.25">
      <c r="A15" s="616"/>
      <c r="B15" s="273" t="s">
        <v>226</v>
      </c>
      <c r="C15" s="275">
        <v>4</v>
      </c>
      <c r="D15" s="269"/>
      <c r="E15" s="269"/>
      <c r="F15" s="269"/>
      <c r="G15" s="269"/>
      <c r="H15" s="270"/>
    </row>
    <row r="16" spans="1:13" x14ac:dyDescent="0.25">
      <c r="A16" s="616"/>
      <c r="B16" s="273" t="s">
        <v>227</v>
      </c>
      <c r="C16" s="275">
        <v>3</v>
      </c>
      <c r="D16" s="269"/>
      <c r="E16" s="269"/>
      <c r="F16" s="269"/>
      <c r="G16" s="269"/>
      <c r="H16" s="270">
        <f>SUM(C16/11*5)</f>
        <v>1.3636363636363635</v>
      </c>
    </row>
    <row r="17" spans="1:8" x14ac:dyDescent="0.25">
      <c r="A17" s="276"/>
      <c r="B17" s="273"/>
      <c r="C17" s="275"/>
      <c r="D17" s="269"/>
      <c r="E17" s="269"/>
      <c r="F17" s="269"/>
      <c r="G17" s="269"/>
      <c r="H17" s="270"/>
    </row>
    <row r="18" spans="1:8" x14ac:dyDescent="0.25">
      <c r="A18" s="616" t="s">
        <v>554</v>
      </c>
      <c r="B18" s="273" t="s">
        <v>232</v>
      </c>
      <c r="C18" s="274">
        <v>2</v>
      </c>
      <c r="D18" s="269" t="s">
        <v>553</v>
      </c>
      <c r="E18" s="269">
        <f>SUM(C18+C19+C20+C21)/324*152</f>
        <v>5.1604938271604937</v>
      </c>
      <c r="F18" s="269">
        <v>5</v>
      </c>
      <c r="G18" s="269">
        <v>5</v>
      </c>
      <c r="H18" s="270"/>
    </row>
    <row r="19" spans="1:8" x14ac:dyDescent="0.25">
      <c r="A19" s="616"/>
      <c r="B19" s="273" t="s">
        <v>233</v>
      </c>
      <c r="C19" s="275">
        <v>2</v>
      </c>
      <c r="D19" s="269"/>
      <c r="E19" s="269"/>
      <c r="F19" s="269"/>
      <c r="G19" s="269"/>
      <c r="H19" s="270"/>
    </row>
    <row r="20" spans="1:8" x14ac:dyDescent="0.25">
      <c r="A20" s="616"/>
      <c r="B20" s="273" t="s">
        <v>234</v>
      </c>
      <c r="C20" s="275">
        <v>4</v>
      </c>
      <c r="D20" s="269"/>
      <c r="E20" s="269"/>
      <c r="F20" s="269"/>
      <c r="G20" s="269"/>
      <c r="H20" s="270"/>
    </row>
    <row r="21" spans="1:8" x14ac:dyDescent="0.25">
      <c r="A21" s="616"/>
      <c r="B21" s="273" t="s">
        <v>235</v>
      </c>
      <c r="C21" s="275">
        <v>3</v>
      </c>
      <c r="D21" s="269"/>
      <c r="E21" s="269"/>
      <c r="F21" s="269"/>
      <c r="G21" s="269"/>
      <c r="H21" s="270">
        <f>SUM(C21/11*5)</f>
        <v>1.3636363636363635</v>
      </c>
    </row>
    <row r="22" spans="1:8" x14ac:dyDescent="0.25">
      <c r="A22" s="276"/>
      <c r="B22" s="273"/>
      <c r="C22" s="275"/>
      <c r="D22" s="269"/>
      <c r="E22" s="269"/>
      <c r="F22" s="269"/>
      <c r="G22" s="269"/>
      <c r="H22" s="270"/>
    </row>
    <row r="23" spans="1:8" x14ac:dyDescent="0.25">
      <c r="A23" s="616" t="s">
        <v>555</v>
      </c>
      <c r="B23" s="273" t="s">
        <v>240</v>
      </c>
      <c r="C23" s="274">
        <v>2</v>
      </c>
      <c r="D23" s="269">
        <v>4.5999999999999996</v>
      </c>
      <c r="E23" s="269">
        <f>SUM(C23+C24+C25+C26)/324*152</f>
        <v>4.6913580246913575</v>
      </c>
      <c r="F23" s="269">
        <v>4</v>
      </c>
      <c r="G23" s="269">
        <v>4</v>
      </c>
      <c r="H23" s="270"/>
    </row>
    <row r="24" spans="1:8" x14ac:dyDescent="0.25">
      <c r="A24" s="616"/>
      <c r="B24" s="273" t="s">
        <v>241</v>
      </c>
      <c r="C24" s="275">
        <v>2</v>
      </c>
      <c r="D24" s="269"/>
      <c r="E24" s="269"/>
      <c r="F24" s="269"/>
      <c r="G24" s="269"/>
      <c r="H24" s="270"/>
    </row>
    <row r="25" spans="1:8" x14ac:dyDescent="0.25">
      <c r="A25" s="616"/>
      <c r="B25" s="273" t="s">
        <v>242</v>
      </c>
      <c r="C25" s="275">
        <v>3</v>
      </c>
      <c r="D25" s="269"/>
      <c r="E25" s="269"/>
      <c r="F25" s="269"/>
      <c r="G25" s="269"/>
      <c r="H25" s="270"/>
    </row>
    <row r="26" spans="1:8" x14ac:dyDescent="0.25">
      <c r="A26" s="616"/>
      <c r="B26" s="273" t="s">
        <v>243</v>
      </c>
      <c r="C26" s="275">
        <v>3</v>
      </c>
      <c r="D26" s="269"/>
      <c r="E26" s="269"/>
      <c r="F26" s="269"/>
      <c r="G26" s="269"/>
      <c r="H26" s="270">
        <f>SUM(C26/10*4)</f>
        <v>1.2</v>
      </c>
    </row>
    <row r="27" spans="1:8" x14ac:dyDescent="0.25">
      <c r="A27" s="276"/>
      <c r="B27" s="273"/>
      <c r="C27" s="275"/>
      <c r="D27" s="269"/>
      <c r="E27" s="269"/>
      <c r="F27" s="269"/>
      <c r="G27" s="269"/>
      <c r="H27" s="270"/>
    </row>
    <row r="28" spans="1:8" x14ac:dyDescent="0.25">
      <c r="A28" s="616" t="s">
        <v>556</v>
      </c>
      <c r="B28" s="273" t="s">
        <v>247</v>
      </c>
      <c r="C28" s="275">
        <v>2</v>
      </c>
      <c r="D28" s="269" t="s">
        <v>557</v>
      </c>
      <c r="E28" s="269">
        <f>SUM(C28+C29+C30)/324*152</f>
        <v>3.2839506172839505</v>
      </c>
      <c r="F28" s="269">
        <v>3</v>
      </c>
      <c r="G28" s="269">
        <v>3</v>
      </c>
      <c r="H28" s="270"/>
    </row>
    <row r="29" spans="1:8" x14ac:dyDescent="0.25">
      <c r="A29" s="616"/>
      <c r="B29" s="273" t="s">
        <v>248</v>
      </c>
      <c r="C29" s="275">
        <v>2</v>
      </c>
      <c r="D29" s="269"/>
      <c r="E29" s="269"/>
      <c r="F29" s="269"/>
      <c r="G29" s="269"/>
      <c r="H29" s="270"/>
    </row>
    <row r="30" spans="1:8" x14ac:dyDescent="0.25">
      <c r="A30" s="616"/>
      <c r="B30" s="273" t="s">
        <v>249</v>
      </c>
      <c r="C30" s="275">
        <v>3</v>
      </c>
      <c r="D30" s="269"/>
      <c r="E30" s="269"/>
      <c r="F30" s="269"/>
      <c r="G30" s="269"/>
      <c r="H30" s="270">
        <f>SUM(C30/7*3)</f>
        <v>1.2857142857142856</v>
      </c>
    </row>
    <row r="31" spans="1:8" x14ac:dyDescent="0.25">
      <c r="A31" s="276"/>
      <c r="B31" s="273"/>
      <c r="C31" s="275"/>
      <c r="D31" s="269"/>
      <c r="E31" s="269"/>
      <c r="F31" s="269"/>
      <c r="G31" s="269"/>
      <c r="H31" s="270"/>
    </row>
    <row r="32" spans="1:8" x14ac:dyDescent="0.25">
      <c r="A32" s="616" t="s">
        <v>558</v>
      </c>
      <c r="B32" s="273" t="s">
        <v>251</v>
      </c>
      <c r="C32" s="275">
        <v>2</v>
      </c>
      <c r="D32" s="269" t="s">
        <v>557</v>
      </c>
      <c r="E32" s="269">
        <f>SUM(C32+C33+C34)/324*152</f>
        <v>3.2839506172839505</v>
      </c>
      <c r="F32" s="269">
        <v>3</v>
      </c>
      <c r="G32" s="269">
        <v>3</v>
      </c>
      <c r="H32" s="270"/>
    </row>
    <row r="33" spans="1:8" x14ac:dyDescent="0.25">
      <c r="A33" s="616"/>
      <c r="B33" s="273" t="s">
        <v>253</v>
      </c>
      <c r="C33" s="275">
        <v>2</v>
      </c>
      <c r="D33" s="269"/>
      <c r="E33" s="269"/>
      <c r="F33" s="269"/>
      <c r="G33" s="269"/>
      <c r="H33" s="270"/>
    </row>
    <row r="34" spans="1:8" x14ac:dyDescent="0.25">
      <c r="A34" s="616"/>
      <c r="B34" s="273" t="s">
        <v>255</v>
      </c>
      <c r="C34" s="275">
        <v>3</v>
      </c>
      <c r="D34" s="269"/>
      <c r="E34" s="269"/>
      <c r="F34" s="269"/>
      <c r="G34" s="269"/>
      <c r="H34" s="270">
        <f>SUM(C34/7*3)</f>
        <v>1.2857142857142856</v>
      </c>
    </row>
    <row r="35" spans="1:8" x14ac:dyDescent="0.25">
      <c r="A35" s="276"/>
      <c r="B35" s="273"/>
      <c r="C35" s="275"/>
      <c r="D35" s="269"/>
      <c r="E35" s="269"/>
      <c r="F35" s="269"/>
      <c r="G35" s="269"/>
      <c r="H35" s="270"/>
    </row>
    <row r="36" spans="1:8" x14ac:dyDescent="0.25">
      <c r="A36" s="616" t="s">
        <v>559</v>
      </c>
      <c r="B36" s="275" t="s">
        <v>301</v>
      </c>
      <c r="C36" s="275">
        <v>2</v>
      </c>
      <c r="D36" s="269" t="s">
        <v>560</v>
      </c>
      <c r="E36" s="269">
        <f>SUM(C36+C37+C38)/324*152</f>
        <v>4.2222222222222223</v>
      </c>
      <c r="F36" s="269">
        <v>4</v>
      </c>
      <c r="G36" s="269">
        <v>4</v>
      </c>
      <c r="H36" s="270"/>
    </row>
    <row r="37" spans="1:8" x14ac:dyDescent="0.25">
      <c r="A37" s="616"/>
      <c r="B37" s="275" t="s">
        <v>302</v>
      </c>
      <c r="C37" s="275">
        <v>3</v>
      </c>
      <c r="D37" s="269"/>
      <c r="E37" s="269"/>
      <c r="F37" s="269"/>
      <c r="G37" s="269"/>
      <c r="H37" s="270"/>
    </row>
    <row r="38" spans="1:8" x14ac:dyDescent="0.25">
      <c r="A38" s="616"/>
      <c r="B38" s="275" t="s">
        <v>303</v>
      </c>
      <c r="C38" s="275">
        <v>4</v>
      </c>
      <c r="D38" s="269"/>
      <c r="E38" s="269"/>
      <c r="F38" s="269"/>
      <c r="G38" s="269"/>
      <c r="H38" s="270"/>
    </row>
    <row r="39" spans="1:8" x14ac:dyDescent="0.25">
      <c r="A39" s="276"/>
      <c r="B39" s="275"/>
      <c r="C39" s="275"/>
      <c r="D39" s="269"/>
      <c r="E39" s="269"/>
      <c r="F39" s="269"/>
      <c r="G39" s="269"/>
      <c r="H39" s="270"/>
    </row>
    <row r="40" spans="1:8" x14ac:dyDescent="0.25">
      <c r="A40" s="616" t="s">
        <v>561</v>
      </c>
      <c r="B40" s="275" t="s">
        <v>315</v>
      </c>
      <c r="C40" s="275">
        <v>2</v>
      </c>
      <c r="D40" s="269" t="s">
        <v>560</v>
      </c>
      <c r="E40" s="269">
        <f>SUM(C40+C41+C42)/324*152</f>
        <v>4.2222222222222223</v>
      </c>
      <c r="F40" s="269">
        <v>4</v>
      </c>
      <c r="G40" s="269">
        <v>4</v>
      </c>
      <c r="H40" s="270"/>
    </row>
    <row r="41" spans="1:8" x14ac:dyDescent="0.25">
      <c r="A41" s="616"/>
      <c r="B41" s="275" t="s">
        <v>316</v>
      </c>
      <c r="C41" s="275">
        <v>3</v>
      </c>
      <c r="D41" s="269"/>
      <c r="E41" s="269"/>
      <c r="F41" s="269"/>
      <c r="G41" s="269"/>
      <c r="H41" s="270"/>
    </row>
    <row r="42" spans="1:8" x14ac:dyDescent="0.25">
      <c r="A42" s="616"/>
      <c r="B42" s="275" t="s">
        <v>317</v>
      </c>
      <c r="C42" s="275">
        <v>4</v>
      </c>
      <c r="D42" s="269"/>
      <c r="E42" s="269"/>
      <c r="F42" s="269"/>
      <c r="G42" s="269"/>
      <c r="H42" s="270"/>
    </row>
    <row r="43" spans="1:8" x14ac:dyDescent="0.25">
      <c r="A43" s="276"/>
      <c r="B43" s="275"/>
      <c r="C43" s="275"/>
      <c r="D43" s="269"/>
      <c r="E43" s="269"/>
      <c r="F43" s="269"/>
      <c r="G43" s="269"/>
      <c r="H43" s="270"/>
    </row>
    <row r="44" spans="1:8" x14ac:dyDescent="0.25">
      <c r="A44" s="616" t="s">
        <v>562</v>
      </c>
      <c r="B44" s="275" t="s">
        <v>295</v>
      </c>
      <c r="C44" s="275">
        <v>1</v>
      </c>
      <c r="D44" s="269" t="s">
        <v>563</v>
      </c>
      <c r="E44" s="269">
        <f>SUM(C44+C45+C46/324*152)</f>
        <v>3.9382716049382713</v>
      </c>
      <c r="F44" s="269">
        <v>3</v>
      </c>
      <c r="G44" s="269">
        <v>3</v>
      </c>
      <c r="H44" s="270"/>
    </row>
    <row r="45" spans="1:8" x14ac:dyDescent="0.25">
      <c r="A45" s="616"/>
      <c r="B45" s="275" t="s">
        <v>296</v>
      </c>
      <c r="C45" s="275">
        <v>2</v>
      </c>
      <c r="D45" s="269"/>
      <c r="E45" s="269"/>
      <c r="F45" s="269"/>
      <c r="G45" s="269"/>
      <c r="H45" s="270"/>
    </row>
    <row r="46" spans="1:8" x14ac:dyDescent="0.25">
      <c r="A46" s="616"/>
      <c r="B46" s="275" t="s">
        <v>297</v>
      </c>
      <c r="C46" s="275">
        <v>2</v>
      </c>
      <c r="D46" s="269"/>
      <c r="E46" s="269"/>
      <c r="F46" s="269"/>
      <c r="G46" s="269"/>
      <c r="H46" s="270">
        <f>SUM(C46/5*3)</f>
        <v>1.2000000000000002</v>
      </c>
    </row>
    <row r="47" spans="1:8" x14ac:dyDescent="0.25">
      <c r="A47" s="277"/>
      <c r="B47" s="278"/>
      <c r="C47" s="278"/>
      <c r="D47" s="269"/>
      <c r="E47" s="269"/>
      <c r="F47" s="269"/>
      <c r="G47" s="269"/>
      <c r="H47" s="270">
        <f>SUM(H16:H46)</f>
        <v>7.6987012987012982</v>
      </c>
    </row>
    <row r="48" spans="1:8" x14ac:dyDescent="0.25">
      <c r="A48" s="615" t="s">
        <v>564</v>
      </c>
      <c r="B48" s="278" t="s">
        <v>319</v>
      </c>
      <c r="C48" s="278">
        <v>2</v>
      </c>
      <c r="D48" s="269" t="s">
        <v>565</v>
      </c>
      <c r="E48" s="269">
        <f>SUM(C48+C49)/324*152</f>
        <v>2.3456790123456788</v>
      </c>
      <c r="F48" s="269">
        <v>2</v>
      </c>
      <c r="G48" s="269">
        <v>2</v>
      </c>
      <c r="H48" s="270"/>
    </row>
    <row r="49" spans="1:8" x14ac:dyDescent="0.25">
      <c r="A49" s="615"/>
      <c r="B49" s="275" t="s">
        <v>321</v>
      </c>
      <c r="C49" s="275">
        <v>3</v>
      </c>
      <c r="D49" s="269"/>
      <c r="E49" s="269"/>
      <c r="F49" s="269"/>
      <c r="G49" s="269"/>
      <c r="H49" s="270"/>
    </row>
    <row r="50" spans="1:8" x14ac:dyDescent="0.25">
      <c r="A50" s="277"/>
      <c r="B50" s="275"/>
      <c r="C50" s="275"/>
      <c r="D50" s="269"/>
      <c r="E50" s="269"/>
      <c r="F50" s="269"/>
      <c r="G50" s="269"/>
      <c r="H50" s="270"/>
    </row>
    <row r="51" spans="1:8" x14ac:dyDescent="0.25">
      <c r="A51" s="615" t="s">
        <v>566</v>
      </c>
      <c r="B51" s="275" t="s">
        <v>336</v>
      </c>
      <c r="C51" s="275">
        <v>2</v>
      </c>
      <c r="D51" s="269" t="s">
        <v>557</v>
      </c>
      <c r="E51" s="269">
        <f>SUM(C51+C52+C53)/324*152</f>
        <v>3.2839506172839505</v>
      </c>
      <c r="F51" s="269">
        <v>3</v>
      </c>
      <c r="G51" s="269">
        <v>3</v>
      </c>
      <c r="H51" s="270"/>
    </row>
    <row r="52" spans="1:8" x14ac:dyDescent="0.25">
      <c r="A52" s="615"/>
      <c r="B52" s="275" t="s">
        <v>337</v>
      </c>
      <c r="C52" s="275">
        <v>2</v>
      </c>
      <c r="D52" s="269"/>
      <c r="E52" s="269"/>
      <c r="F52" s="269"/>
      <c r="G52" s="269"/>
      <c r="H52" s="270"/>
    </row>
    <row r="53" spans="1:8" x14ac:dyDescent="0.25">
      <c r="A53" s="615"/>
      <c r="B53" s="275" t="s">
        <v>338</v>
      </c>
      <c r="C53" s="275">
        <v>3</v>
      </c>
      <c r="D53" s="269"/>
      <c r="E53" s="269"/>
      <c r="F53" s="269"/>
      <c r="G53" s="269"/>
      <c r="H53" s="270"/>
    </row>
    <row r="54" spans="1:8" x14ac:dyDescent="0.25">
      <c r="A54" s="277"/>
      <c r="B54" s="275"/>
      <c r="C54" s="275"/>
      <c r="D54" s="269"/>
      <c r="E54" s="269"/>
      <c r="F54" s="269"/>
      <c r="G54" s="269"/>
      <c r="H54" s="270"/>
    </row>
    <row r="55" spans="1:8" x14ac:dyDescent="0.25">
      <c r="A55" s="615" t="s">
        <v>567</v>
      </c>
      <c r="B55" s="278" t="s">
        <v>327</v>
      </c>
      <c r="C55" s="278">
        <v>3</v>
      </c>
      <c r="D55" s="269" t="s">
        <v>568</v>
      </c>
      <c r="E55" s="269">
        <f>SUM(C55+C56)/324*152</f>
        <v>2.8148148148148149</v>
      </c>
      <c r="F55" s="269">
        <v>3</v>
      </c>
      <c r="G55" s="269">
        <v>3</v>
      </c>
      <c r="H55" s="270"/>
    </row>
    <row r="56" spans="1:8" x14ac:dyDescent="0.25">
      <c r="A56" s="615"/>
      <c r="B56" s="278" t="s">
        <v>328</v>
      </c>
      <c r="C56" s="278">
        <v>3</v>
      </c>
      <c r="D56" s="269"/>
      <c r="E56" s="269"/>
      <c r="F56" s="269"/>
      <c r="G56" s="269"/>
      <c r="H56" s="270"/>
    </row>
    <row r="57" spans="1:8" x14ac:dyDescent="0.25">
      <c r="A57" s="277"/>
      <c r="B57" s="278"/>
      <c r="C57" s="278"/>
      <c r="D57" s="269"/>
      <c r="E57" s="269"/>
      <c r="F57" s="269"/>
      <c r="G57" s="269"/>
      <c r="H57" s="270"/>
    </row>
    <row r="58" spans="1:8" x14ac:dyDescent="0.25">
      <c r="A58" s="615" t="s">
        <v>569</v>
      </c>
      <c r="B58" s="278" t="s">
        <v>330</v>
      </c>
      <c r="C58" s="278">
        <v>3</v>
      </c>
      <c r="D58" s="269" t="s">
        <v>568</v>
      </c>
      <c r="E58" s="269">
        <f>SUM(C58+C59)/324*152</f>
        <v>2.8148148148148149</v>
      </c>
      <c r="F58" s="269">
        <v>3</v>
      </c>
      <c r="G58" s="269">
        <v>3</v>
      </c>
      <c r="H58" s="270"/>
    </row>
    <row r="59" spans="1:8" x14ac:dyDescent="0.25">
      <c r="A59" s="615"/>
      <c r="B59" s="278" t="s">
        <v>332</v>
      </c>
      <c r="C59" s="278">
        <v>3</v>
      </c>
      <c r="D59" s="269"/>
      <c r="E59" s="269"/>
      <c r="F59" s="269"/>
      <c r="G59" s="269"/>
      <c r="H59" s="270"/>
    </row>
    <row r="60" spans="1:8" x14ac:dyDescent="0.25">
      <c r="A60" s="277"/>
      <c r="B60" s="278"/>
      <c r="C60" s="278"/>
      <c r="D60" s="269"/>
      <c r="E60" s="269"/>
      <c r="F60" s="269"/>
      <c r="G60" s="269"/>
      <c r="H60" s="270"/>
    </row>
    <row r="61" spans="1:8" x14ac:dyDescent="0.25">
      <c r="A61" s="615" t="s">
        <v>570</v>
      </c>
      <c r="B61" s="278" t="s">
        <v>341</v>
      </c>
      <c r="C61" s="278">
        <v>3</v>
      </c>
      <c r="D61" s="269" t="s">
        <v>571</v>
      </c>
      <c r="E61" s="269">
        <f>SUM(C61+C62)/324*152</f>
        <v>2.8148148148148149</v>
      </c>
      <c r="F61" s="269">
        <v>3</v>
      </c>
      <c r="G61" s="269">
        <v>3</v>
      </c>
      <c r="H61" s="270"/>
    </row>
    <row r="62" spans="1:8" x14ac:dyDescent="0.25">
      <c r="A62" s="615"/>
      <c r="B62" s="278" t="s">
        <v>342</v>
      </c>
      <c r="C62" s="278">
        <v>3</v>
      </c>
      <c r="D62" s="269"/>
      <c r="E62" s="269"/>
      <c r="F62" s="269"/>
      <c r="G62" s="269"/>
      <c r="H62" s="270"/>
    </row>
    <row r="63" spans="1:8" x14ac:dyDescent="0.25">
      <c r="A63" s="277"/>
      <c r="B63" s="278"/>
      <c r="C63" s="278"/>
      <c r="D63" s="269"/>
      <c r="E63" s="269"/>
      <c r="F63" s="269"/>
      <c r="G63" s="269"/>
      <c r="H63" s="270"/>
    </row>
    <row r="64" spans="1:8" x14ac:dyDescent="0.25">
      <c r="A64" s="615" t="s">
        <v>572</v>
      </c>
      <c r="B64" s="278" t="s">
        <v>262</v>
      </c>
      <c r="C64" s="278">
        <v>2</v>
      </c>
      <c r="D64" s="269" t="s">
        <v>565</v>
      </c>
      <c r="E64" s="269">
        <f>SUM(C64+C65)/324*152</f>
        <v>2.3456790123456788</v>
      </c>
      <c r="F64" s="269">
        <v>2</v>
      </c>
      <c r="G64" s="269">
        <v>2</v>
      </c>
      <c r="H64" s="270"/>
    </row>
    <row r="65" spans="1:8" x14ac:dyDescent="0.25">
      <c r="A65" s="615"/>
      <c r="B65" s="278" t="s">
        <v>263</v>
      </c>
      <c r="C65" s="278">
        <v>3</v>
      </c>
      <c r="D65" s="269"/>
      <c r="E65" s="269"/>
      <c r="F65" s="269"/>
      <c r="G65" s="269"/>
      <c r="H65" s="270"/>
    </row>
    <row r="66" spans="1:8" x14ac:dyDescent="0.25">
      <c r="A66" s="277"/>
      <c r="B66" s="278"/>
      <c r="C66" s="278"/>
      <c r="D66" s="269"/>
      <c r="E66" s="269"/>
      <c r="F66" s="269"/>
      <c r="G66" s="269"/>
      <c r="H66" s="270"/>
    </row>
    <row r="67" spans="1:8" x14ac:dyDescent="0.25">
      <c r="A67" s="616" t="s">
        <v>573</v>
      </c>
      <c r="B67" s="278" t="s">
        <v>269</v>
      </c>
      <c r="C67" s="278">
        <v>4</v>
      </c>
      <c r="D67" s="269" t="s">
        <v>574</v>
      </c>
      <c r="E67" s="269">
        <f>SUM(C67+C68+C69+C70)/324*152</f>
        <v>7.5061728395061724</v>
      </c>
      <c r="F67" s="269">
        <v>8</v>
      </c>
      <c r="G67" s="269">
        <v>8</v>
      </c>
      <c r="H67" s="270"/>
    </row>
    <row r="68" spans="1:8" x14ac:dyDescent="0.25">
      <c r="A68" s="616"/>
      <c r="B68" s="278" t="s">
        <v>271</v>
      </c>
      <c r="C68" s="278">
        <v>4</v>
      </c>
      <c r="D68" s="269"/>
      <c r="E68" s="269"/>
      <c r="F68" s="269"/>
      <c r="G68" s="269"/>
      <c r="H68" s="270"/>
    </row>
    <row r="69" spans="1:8" x14ac:dyDescent="0.25">
      <c r="A69" s="616"/>
      <c r="B69" s="278" t="s">
        <v>273</v>
      </c>
      <c r="C69" s="278">
        <v>4</v>
      </c>
      <c r="D69" s="269"/>
      <c r="E69" s="269"/>
      <c r="F69" s="269"/>
      <c r="G69" s="269"/>
      <c r="H69" s="270"/>
    </row>
    <row r="70" spans="1:8" x14ac:dyDescent="0.25">
      <c r="A70" s="616"/>
      <c r="B70" s="278" t="s">
        <v>275</v>
      </c>
      <c r="C70" s="278">
        <v>4</v>
      </c>
      <c r="D70" s="269"/>
      <c r="E70" s="269"/>
      <c r="F70" s="269"/>
      <c r="G70" s="269"/>
      <c r="H70" s="270"/>
    </row>
    <row r="71" spans="1:8" x14ac:dyDescent="0.25">
      <c r="A71" s="276"/>
      <c r="B71" s="278"/>
      <c r="C71" s="278"/>
      <c r="D71" s="269"/>
      <c r="E71" s="269"/>
      <c r="F71" s="269"/>
      <c r="G71" s="269"/>
      <c r="H71" s="270"/>
    </row>
    <row r="72" spans="1:8" x14ac:dyDescent="0.25">
      <c r="A72" s="615" t="s">
        <v>495</v>
      </c>
      <c r="B72" s="278" t="s">
        <v>432</v>
      </c>
      <c r="C72" s="278">
        <v>3</v>
      </c>
      <c r="D72" s="269" t="s">
        <v>568</v>
      </c>
      <c r="E72" s="269">
        <f>SUM(C72+C73)/324*152</f>
        <v>2.8148148148148149</v>
      </c>
      <c r="F72" s="269">
        <v>3</v>
      </c>
      <c r="G72" s="269">
        <v>3</v>
      </c>
      <c r="H72" s="270"/>
    </row>
    <row r="73" spans="1:8" x14ac:dyDescent="0.25">
      <c r="A73" s="615"/>
      <c r="B73" s="278" t="s">
        <v>435</v>
      </c>
      <c r="C73" s="278">
        <v>3</v>
      </c>
      <c r="D73" s="269"/>
      <c r="E73" s="269"/>
      <c r="F73" s="269"/>
      <c r="G73" s="269"/>
      <c r="H73" s="270"/>
    </row>
    <row r="74" spans="1:8" x14ac:dyDescent="0.25">
      <c r="A74" s="277"/>
      <c r="B74" s="278"/>
      <c r="C74" s="278"/>
      <c r="D74" s="269"/>
      <c r="E74" s="269"/>
      <c r="F74" s="269"/>
      <c r="G74" s="269"/>
      <c r="H74" s="270"/>
    </row>
    <row r="75" spans="1:8" x14ac:dyDescent="0.25">
      <c r="A75" s="615" t="s">
        <v>496</v>
      </c>
      <c r="B75" s="278" t="s">
        <v>438</v>
      </c>
      <c r="C75" s="278">
        <v>2</v>
      </c>
      <c r="D75" s="269" t="s">
        <v>575</v>
      </c>
      <c r="E75" s="269">
        <f>SUM(C75+C76)/324*152</f>
        <v>1.8765432098765431</v>
      </c>
      <c r="F75" s="269">
        <v>2</v>
      </c>
      <c r="G75" s="269">
        <v>2</v>
      </c>
      <c r="H75" s="270"/>
    </row>
    <row r="76" spans="1:8" x14ac:dyDescent="0.25">
      <c r="A76" s="615"/>
      <c r="B76" s="278" t="s">
        <v>439</v>
      </c>
      <c r="C76" s="278">
        <v>2</v>
      </c>
      <c r="D76" s="269"/>
      <c r="E76" s="269"/>
      <c r="F76" s="269"/>
      <c r="G76" s="269"/>
      <c r="H76" s="270"/>
    </row>
    <row r="77" spans="1:8" x14ac:dyDescent="0.25">
      <c r="A77" s="277"/>
      <c r="B77" s="278"/>
      <c r="C77" s="278"/>
      <c r="D77" s="269"/>
      <c r="E77" s="269"/>
      <c r="F77" s="269"/>
      <c r="G77" s="269"/>
      <c r="H77" s="270"/>
    </row>
    <row r="78" spans="1:8" x14ac:dyDescent="0.25">
      <c r="A78" s="615" t="s">
        <v>440</v>
      </c>
      <c r="B78" s="278" t="s">
        <v>441</v>
      </c>
      <c r="C78" s="278">
        <v>2</v>
      </c>
      <c r="D78" s="269" t="s">
        <v>575</v>
      </c>
      <c r="E78" s="269">
        <f>SUM(C78+C79)/324*152</f>
        <v>1.8765432098765431</v>
      </c>
      <c r="F78" s="269">
        <v>2</v>
      </c>
      <c r="G78" s="269">
        <v>2</v>
      </c>
      <c r="H78" s="270"/>
    </row>
    <row r="79" spans="1:8" x14ac:dyDescent="0.25">
      <c r="A79" s="615"/>
      <c r="B79" s="278" t="s">
        <v>443</v>
      </c>
      <c r="C79" s="278">
        <v>2</v>
      </c>
      <c r="D79" s="269"/>
      <c r="E79" s="269"/>
      <c r="F79" s="269"/>
      <c r="G79" s="269"/>
      <c r="H79" s="270"/>
    </row>
    <row r="80" spans="1:8" x14ac:dyDescent="0.25">
      <c r="A80" s="277"/>
      <c r="B80" s="278"/>
      <c r="C80" s="278"/>
      <c r="D80" s="269"/>
      <c r="E80" s="269"/>
      <c r="F80" s="269"/>
      <c r="G80" s="269"/>
      <c r="H80" s="270"/>
    </row>
    <row r="81" spans="1:8" x14ac:dyDescent="0.25">
      <c r="A81" s="615" t="s">
        <v>576</v>
      </c>
      <c r="B81" s="278" t="s">
        <v>450</v>
      </c>
      <c r="C81" s="278">
        <v>2</v>
      </c>
      <c r="D81" s="269" t="s">
        <v>565</v>
      </c>
      <c r="E81" s="269">
        <f>SUM(C81+C82)/324*152</f>
        <v>2.3456790123456788</v>
      </c>
      <c r="F81" s="269">
        <v>2</v>
      </c>
      <c r="G81" s="269">
        <v>2</v>
      </c>
      <c r="H81" s="270"/>
    </row>
    <row r="82" spans="1:8" x14ac:dyDescent="0.25">
      <c r="A82" s="615"/>
      <c r="B82" s="278" t="s">
        <v>451</v>
      </c>
      <c r="C82" s="278">
        <v>3</v>
      </c>
      <c r="D82" s="269"/>
      <c r="E82" s="269"/>
      <c r="F82" s="269"/>
      <c r="G82" s="269"/>
      <c r="H82" s="270"/>
    </row>
    <row r="83" spans="1:8" x14ac:dyDescent="0.25">
      <c r="A83" s="277"/>
      <c r="B83" s="278"/>
      <c r="C83" s="278"/>
      <c r="D83" s="269"/>
      <c r="E83" s="269"/>
      <c r="F83" s="269"/>
      <c r="G83" s="269"/>
      <c r="H83" s="270"/>
    </row>
    <row r="84" spans="1:8" x14ac:dyDescent="0.25">
      <c r="A84" s="615" t="s">
        <v>577</v>
      </c>
      <c r="B84" s="278" t="s">
        <v>310</v>
      </c>
      <c r="C84" s="278">
        <v>3</v>
      </c>
      <c r="D84" s="269" t="s">
        <v>568</v>
      </c>
      <c r="E84" s="269">
        <f>SUM(C84+C85)/324*152</f>
        <v>2.8148148148148149</v>
      </c>
      <c r="F84" s="269">
        <v>3</v>
      </c>
      <c r="G84" s="269">
        <v>3</v>
      </c>
      <c r="H84" s="270"/>
    </row>
    <row r="85" spans="1:8" x14ac:dyDescent="0.25">
      <c r="A85" s="615"/>
      <c r="B85" s="278" t="s">
        <v>311</v>
      </c>
      <c r="C85" s="278">
        <v>3</v>
      </c>
      <c r="D85" s="269"/>
      <c r="E85" s="269"/>
      <c r="F85" s="269"/>
      <c r="G85" s="269"/>
      <c r="H85" s="270"/>
    </row>
    <row r="86" spans="1:8" x14ac:dyDescent="0.25">
      <c r="A86" s="277"/>
      <c r="B86" s="278"/>
      <c r="C86" s="278"/>
      <c r="D86" s="269"/>
      <c r="E86" s="269"/>
      <c r="F86" s="269"/>
      <c r="G86" s="269"/>
      <c r="H86" s="270"/>
    </row>
    <row r="87" spans="1:8" x14ac:dyDescent="0.25">
      <c r="A87" s="617" t="s">
        <v>578</v>
      </c>
      <c r="B87" s="278" t="s">
        <v>361</v>
      </c>
      <c r="C87" s="278">
        <v>4</v>
      </c>
      <c r="D87" s="269" t="s">
        <v>579</v>
      </c>
      <c r="E87" s="269">
        <f>SUM(C87+C88)/324*152</f>
        <v>3.7530864197530862</v>
      </c>
      <c r="F87" s="269">
        <v>4</v>
      </c>
      <c r="G87" s="269">
        <v>4</v>
      </c>
      <c r="H87" s="270"/>
    </row>
    <row r="88" spans="1:8" x14ac:dyDescent="0.25">
      <c r="A88" s="617"/>
      <c r="B88" s="278" t="s">
        <v>362</v>
      </c>
      <c r="C88" s="278">
        <v>4</v>
      </c>
      <c r="D88" s="269"/>
      <c r="E88" s="269"/>
      <c r="F88" s="269"/>
      <c r="G88" s="269"/>
      <c r="H88" s="270"/>
    </row>
    <row r="89" spans="1:8" x14ac:dyDescent="0.25">
      <c r="A89" s="279"/>
      <c r="B89" s="278"/>
      <c r="C89" s="278"/>
      <c r="D89" s="269"/>
      <c r="E89" s="269"/>
      <c r="F89" s="269"/>
      <c r="G89" s="269"/>
      <c r="H89" s="270"/>
    </row>
    <row r="90" spans="1:8" x14ac:dyDescent="0.25">
      <c r="A90" s="615" t="s">
        <v>580</v>
      </c>
      <c r="B90" s="278" t="s">
        <v>289</v>
      </c>
      <c r="C90" s="278">
        <v>2</v>
      </c>
      <c r="D90" s="269" t="s">
        <v>565</v>
      </c>
      <c r="E90" s="269">
        <f>SUM(C90+C91)/324*152</f>
        <v>2.3456790123456788</v>
      </c>
      <c r="F90" s="269">
        <v>2</v>
      </c>
      <c r="G90" s="269">
        <v>2</v>
      </c>
      <c r="H90" s="270"/>
    </row>
    <row r="91" spans="1:8" x14ac:dyDescent="0.25">
      <c r="A91" s="615"/>
      <c r="B91" s="278" t="s">
        <v>291</v>
      </c>
      <c r="C91" s="278">
        <v>3</v>
      </c>
      <c r="D91" s="269"/>
      <c r="E91" s="269"/>
      <c r="F91" s="269"/>
      <c r="G91" s="269"/>
      <c r="H91" s="270"/>
    </row>
    <row r="92" spans="1:8" x14ac:dyDescent="0.25">
      <c r="A92" s="277"/>
      <c r="B92" s="278"/>
      <c r="C92" s="278"/>
      <c r="D92" s="269"/>
      <c r="E92" s="269"/>
      <c r="F92" s="269"/>
      <c r="G92" s="269"/>
      <c r="H92" s="270"/>
    </row>
    <row r="93" spans="1:8" x14ac:dyDescent="0.25">
      <c r="A93" s="615" t="s">
        <v>581</v>
      </c>
      <c r="B93" s="278" t="s">
        <v>582</v>
      </c>
      <c r="C93" s="278">
        <v>3</v>
      </c>
      <c r="D93" s="269" t="s">
        <v>568</v>
      </c>
      <c r="E93" s="269">
        <f>SUM(C93+C94)/324*152</f>
        <v>2.8148148148148149</v>
      </c>
      <c r="F93" s="269">
        <v>3</v>
      </c>
      <c r="G93" s="269">
        <v>3</v>
      </c>
      <c r="H93" s="270"/>
    </row>
    <row r="94" spans="1:8" x14ac:dyDescent="0.25">
      <c r="A94" s="615"/>
      <c r="B94" s="278" t="s">
        <v>583</v>
      </c>
      <c r="C94" s="278">
        <v>3</v>
      </c>
      <c r="D94" s="269"/>
      <c r="E94" s="269"/>
      <c r="F94" s="269"/>
      <c r="G94" s="269"/>
      <c r="H94" s="270"/>
    </row>
    <row r="95" spans="1:8" x14ac:dyDescent="0.25">
      <c r="A95" s="277"/>
      <c r="B95" s="258"/>
      <c r="C95" s="278"/>
      <c r="D95" s="269"/>
      <c r="E95" s="269"/>
      <c r="F95" s="269"/>
      <c r="G95" s="269"/>
      <c r="H95" s="270"/>
    </row>
    <row r="96" spans="1:8" x14ac:dyDescent="0.25">
      <c r="A96" s="615" t="s">
        <v>584</v>
      </c>
      <c r="B96" s="278" t="s">
        <v>388</v>
      </c>
      <c r="C96" s="258">
        <v>2</v>
      </c>
      <c r="D96" s="269" t="s">
        <v>557</v>
      </c>
      <c r="E96" s="269">
        <f>SUM(C96+C97+C98)/324*152</f>
        <v>3.2839506172839505</v>
      </c>
      <c r="F96" s="269">
        <v>3</v>
      </c>
      <c r="G96" s="269">
        <v>3</v>
      </c>
      <c r="H96" s="270"/>
    </row>
    <row r="97" spans="1:8" x14ac:dyDescent="0.25">
      <c r="A97" s="615"/>
      <c r="B97" s="278" t="s">
        <v>390</v>
      </c>
      <c r="C97" s="258">
        <v>2</v>
      </c>
      <c r="D97" s="269"/>
      <c r="E97" s="269"/>
      <c r="F97" s="269"/>
      <c r="G97" s="269"/>
      <c r="H97" s="270"/>
    </row>
    <row r="98" spans="1:8" x14ac:dyDescent="0.25">
      <c r="A98" s="615"/>
      <c r="B98" s="278" t="s">
        <v>585</v>
      </c>
      <c r="C98" s="278">
        <v>3</v>
      </c>
      <c r="D98" s="269"/>
      <c r="E98" s="269"/>
      <c r="F98" s="269"/>
      <c r="G98" s="269"/>
      <c r="H98" s="270"/>
    </row>
    <row r="99" spans="1:8" x14ac:dyDescent="0.25">
      <c r="A99" s="277"/>
      <c r="B99" s="278"/>
      <c r="C99" s="278"/>
      <c r="D99" s="269"/>
      <c r="E99" s="269"/>
      <c r="F99" s="269"/>
      <c r="G99" s="269"/>
      <c r="H99" s="270"/>
    </row>
    <row r="100" spans="1:8" x14ac:dyDescent="0.25">
      <c r="A100" s="615" t="s">
        <v>477</v>
      </c>
      <c r="B100" s="278" t="s">
        <v>284</v>
      </c>
      <c r="C100" s="278">
        <v>2</v>
      </c>
      <c r="D100" s="269" t="s">
        <v>560</v>
      </c>
      <c r="E100" s="269">
        <f>SUM(C100+C101+C102+C103)/324*152</f>
        <v>4.6913580246913575</v>
      </c>
      <c r="F100" s="269">
        <v>4</v>
      </c>
      <c r="G100" s="269">
        <v>4</v>
      </c>
      <c r="H100" s="270"/>
    </row>
    <row r="101" spans="1:8" x14ac:dyDescent="0.25">
      <c r="A101" s="615"/>
      <c r="B101" s="278" t="s">
        <v>285</v>
      </c>
      <c r="C101" s="278">
        <v>2</v>
      </c>
      <c r="D101" s="269"/>
      <c r="E101" s="269"/>
      <c r="F101" s="269"/>
      <c r="G101" s="269"/>
      <c r="H101" s="270"/>
    </row>
    <row r="102" spans="1:8" x14ac:dyDescent="0.25">
      <c r="A102" s="615"/>
      <c r="B102" s="278" t="s">
        <v>286</v>
      </c>
      <c r="C102" s="278">
        <v>3</v>
      </c>
      <c r="D102" s="269"/>
      <c r="E102" s="269"/>
      <c r="F102" s="269"/>
      <c r="G102" s="269"/>
      <c r="H102" s="270"/>
    </row>
    <row r="103" spans="1:8" x14ac:dyDescent="0.25">
      <c r="A103" s="615"/>
      <c r="B103" s="278" t="s">
        <v>287</v>
      </c>
      <c r="C103" s="278">
        <v>3</v>
      </c>
      <c r="D103" s="269"/>
      <c r="E103" s="269"/>
      <c r="F103" s="269"/>
      <c r="G103" s="269"/>
      <c r="H103" s="270"/>
    </row>
    <row r="104" spans="1:8" x14ac:dyDescent="0.25">
      <c r="A104" s="277"/>
      <c r="B104" s="278"/>
      <c r="C104" s="278"/>
      <c r="D104" s="269"/>
      <c r="E104" s="269"/>
      <c r="F104" s="269"/>
      <c r="G104" s="269"/>
      <c r="H104" s="270"/>
    </row>
    <row r="105" spans="1:8" x14ac:dyDescent="0.25">
      <c r="A105" s="615" t="s">
        <v>586</v>
      </c>
      <c r="B105" s="278" t="s">
        <v>381</v>
      </c>
      <c r="C105" s="278">
        <v>2</v>
      </c>
      <c r="D105" s="269" t="s">
        <v>575</v>
      </c>
      <c r="E105" s="269">
        <f>SUM(C105+C106)/324*152</f>
        <v>1.8765432098765431</v>
      </c>
      <c r="F105" s="269">
        <v>2</v>
      </c>
      <c r="G105" s="269">
        <v>2</v>
      </c>
      <c r="H105" s="270"/>
    </row>
    <row r="106" spans="1:8" x14ac:dyDescent="0.25">
      <c r="A106" s="615"/>
      <c r="B106" s="278" t="s">
        <v>382</v>
      </c>
      <c r="C106" s="278">
        <v>2</v>
      </c>
      <c r="D106" s="269"/>
      <c r="E106" s="269"/>
      <c r="F106" s="269"/>
      <c r="G106" s="269"/>
      <c r="H106" s="270"/>
    </row>
    <row r="107" spans="1:8" x14ac:dyDescent="0.25">
      <c r="A107" s="277"/>
      <c r="B107" s="278"/>
      <c r="C107" s="278"/>
      <c r="D107" s="269"/>
      <c r="E107" s="269"/>
      <c r="F107" s="269"/>
      <c r="G107" s="269"/>
      <c r="H107" s="270"/>
    </row>
    <row r="108" spans="1:8" x14ac:dyDescent="0.25">
      <c r="A108" s="615" t="s">
        <v>587</v>
      </c>
      <c r="B108" s="278" t="s">
        <v>376</v>
      </c>
      <c r="C108" s="278">
        <v>2</v>
      </c>
      <c r="D108" s="269" t="s">
        <v>568</v>
      </c>
      <c r="E108" s="269">
        <f>SUM(C108+C109)/324*152</f>
        <v>2.3456790123456788</v>
      </c>
      <c r="F108" s="269">
        <v>2</v>
      </c>
      <c r="G108" s="269">
        <v>2</v>
      </c>
      <c r="H108" s="270"/>
    </row>
    <row r="109" spans="1:8" x14ac:dyDescent="0.25">
      <c r="A109" s="615"/>
      <c r="B109" s="278" t="s">
        <v>378</v>
      </c>
      <c r="C109" s="278">
        <v>3</v>
      </c>
      <c r="D109" s="269"/>
      <c r="E109" s="269"/>
      <c r="F109" s="269"/>
      <c r="G109" s="269"/>
      <c r="H109" s="270"/>
    </row>
    <row r="110" spans="1:8" x14ac:dyDescent="0.25">
      <c r="A110" s="277"/>
      <c r="B110" s="278"/>
      <c r="C110" s="278"/>
      <c r="D110" s="269"/>
      <c r="E110" s="269"/>
      <c r="F110" s="269"/>
      <c r="G110" s="269"/>
      <c r="H110" s="270"/>
    </row>
    <row r="111" spans="1:8" x14ac:dyDescent="0.25">
      <c r="A111" s="615" t="s">
        <v>515</v>
      </c>
      <c r="B111" s="278" t="s">
        <v>324</v>
      </c>
      <c r="C111" s="278">
        <v>2</v>
      </c>
      <c r="D111" s="269" t="s">
        <v>575</v>
      </c>
      <c r="E111" s="269">
        <f>SUM(C111+C112)/324*152</f>
        <v>1.8765432098765431</v>
      </c>
      <c r="F111" s="269">
        <v>2</v>
      </c>
      <c r="G111" s="269">
        <v>2</v>
      </c>
      <c r="H111" s="270"/>
    </row>
    <row r="112" spans="1:8" x14ac:dyDescent="0.25">
      <c r="A112" s="615"/>
      <c r="B112" s="278" t="s">
        <v>325</v>
      </c>
      <c r="C112" s="278">
        <v>2</v>
      </c>
      <c r="D112" s="269"/>
      <c r="E112" s="269"/>
      <c r="F112" s="269"/>
      <c r="G112" s="269"/>
      <c r="H112" s="270"/>
    </row>
    <row r="113" spans="1:8" x14ac:dyDescent="0.25">
      <c r="A113" s="277"/>
      <c r="B113" s="278"/>
      <c r="C113" s="278"/>
      <c r="D113" s="269"/>
      <c r="E113" s="269"/>
      <c r="F113" s="269"/>
      <c r="G113" s="269"/>
      <c r="H113" s="270"/>
    </row>
    <row r="114" spans="1:8" x14ac:dyDescent="0.25">
      <c r="A114" s="615" t="s">
        <v>588</v>
      </c>
      <c r="B114" s="278" t="s">
        <v>469</v>
      </c>
      <c r="C114" s="278">
        <v>2</v>
      </c>
      <c r="D114" s="269" t="s">
        <v>568</v>
      </c>
      <c r="E114" s="269">
        <f>SUM(C114+C115+C116+C117)/324*152</f>
        <v>2.8148148148148149</v>
      </c>
      <c r="F114" s="269">
        <v>3</v>
      </c>
      <c r="G114" s="269">
        <v>3</v>
      </c>
      <c r="H114" s="270"/>
    </row>
    <row r="115" spans="1:8" x14ac:dyDescent="0.25">
      <c r="A115" s="615"/>
      <c r="B115" s="278" t="s">
        <v>470</v>
      </c>
      <c r="C115" s="278">
        <v>2</v>
      </c>
      <c r="D115" s="269"/>
      <c r="E115" s="269"/>
      <c r="F115" s="269"/>
      <c r="G115" s="269"/>
      <c r="H115" s="270"/>
    </row>
    <row r="116" spans="1:8" x14ac:dyDescent="0.25">
      <c r="A116" s="615"/>
      <c r="B116" s="278" t="s">
        <v>471</v>
      </c>
      <c r="C116" s="278">
        <v>2</v>
      </c>
      <c r="D116" s="269"/>
      <c r="E116" s="269"/>
      <c r="F116" s="269"/>
      <c r="G116" s="269"/>
      <c r="H116" s="270"/>
    </row>
    <row r="117" spans="1:8" x14ac:dyDescent="0.25">
      <c r="A117" s="277"/>
      <c r="B117" s="278"/>
      <c r="C117" s="278"/>
      <c r="D117" s="269"/>
      <c r="E117" s="269"/>
      <c r="F117" s="269"/>
      <c r="G117" s="269"/>
      <c r="H117" s="270"/>
    </row>
    <row r="118" spans="1:8" x14ac:dyDescent="0.25">
      <c r="A118" s="615" t="s">
        <v>516</v>
      </c>
      <c r="B118" s="278" t="s">
        <v>405</v>
      </c>
      <c r="C118" s="278">
        <v>2</v>
      </c>
      <c r="D118" s="269" t="s">
        <v>575</v>
      </c>
      <c r="E118" s="269">
        <f>SUM(C118+C119)/324*152</f>
        <v>1.8765432098765431</v>
      </c>
      <c r="F118" s="269">
        <v>2</v>
      </c>
      <c r="G118" s="269">
        <v>2</v>
      </c>
      <c r="H118" s="270"/>
    </row>
    <row r="119" spans="1:8" x14ac:dyDescent="0.25">
      <c r="A119" s="615"/>
      <c r="B119" s="278" t="s">
        <v>406</v>
      </c>
      <c r="C119" s="278">
        <v>2</v>
      </c>
      <c r="D119" s="269"/>
      <c r="E119" s="269"/>
      <c r="F119" s="269"/>
      <c r="G119" s="269"/>
      <c r="H119" s="270"/>
    </row>
    <row r="120" spans="1:8" x14ac:dyDescent="0.25">
      <c r="A120" s="277"/>
      <c r="B120" s="278"/>
      <c r="C120" s="278"/>
      <c r="D120" s="269"/>
      <c r="E120" s="269"/>
      <c r="F120" s="269"/>
      <c r="G120" s="269"/>
      <c r="H120" s="270"/>
    </row>
    <row r="121" spans="1:8" x14ac:dyDescent="0.25">
      <c r="A121" s="616" t="s">
        <v>589</v>
      </c>
      <c r="B121" s="275" t="s">
        <v>278</v>
      </c>
      <c r="C121" s="275">
        <v>2</v>
      </c>
      <c r="D121" s="269" t="s">
        <v>575</v>
      </c>
      <c r="E121" s="269">
        <f>SUM(C121+C122)/324*152</f>
        <v>1.8765432098765431</v>
      </c>
      <c r="F121" s="269">
        <v>2</v>
      </c>
      <c r="G121" s="269">
        <v>2</v>
      </c>
      <c r="H121" s="270"/>
    </row>
    <row r="122" spans="1:8" x14ac:dyDescent="0.25">
      <c r="A122" s="616"/>
      <c r="B122" s="275" t="s">
        <v>279</v>
      </c>
      <c r="C122" s="275">
        <v>2</v>
      </c>
      <c r="D122" s="269"/>
      <c r="E122" s="269"/>
      <c r="F122" s="269"/>
      <c r="G122" s="269"/>
      <c r="H122" s="270"/>
    </row>
    <row r="123" spans="1:8" x14ac:dyDescent="0.25">
      <c r="A123" s="277"/>
      <c r="B123" s="278"/>
      <c r="C123" s="278"/>
      <c r="D123" s="269"/>
      <c r="E123" s="269"/>
      <c r="F123" s="269"/>
      <c r="G123" s="269"/>
      <c r="H123" s="270"/>
    </row>
    <row r="124" spans="1:8" x14ac:dyDescent="0.25">
      <c r="A124" s="616" t="s">
        <v>487</v>
      </c>
      <c r="B124" s="258" t="s">
        <v>349</v>
      </c>
      <c r="C124" s="258">
        <v>2</v>
      </c>
      <c r="D124" s="269" t="s">
        <v>575</v>
      </c>
      <c r="E124" s="269">
        <f>SUM(C124+C125)/324*152</f>
        <v>1.8765432098765431</v>
      </c>
      <c r="F124" s="269">
        <v>2</v>
      </c>
      <c r="G124" s="269">
        <v>2</v>
      </c>
      <c r="H124" s="270"/>
    </row>
    <row r="125" spans="1:8" x14ac:dyDescent="0.25">
      <c r="A125" s="616"/>
      <c r="B125" s="258" t="s">
        <v>350</v>
      </c>
      <c r="C125" s="258">
        <v>2</v>
      </c>
      <c r="D125" s="269"/>
      <c r="E125" s="269"/>
      <c r="F125" s="269"/>
      <c r="G125" s="269"/>
      <c r="H125" s="270"/>
    </row>
    <row r="126" spans="1:8" x14ac:dyDescent="0.25">
      <c r="A126" s="277"/>
      <c r="B126" s="278"/>
      <c r="C126" s="278"/>
      <c r="D126" s="258"/>
      <c r="E126" s="280"/>
      <c r="F126" s="281"/>
      <c r="G126" s="281"/>
      <c r="H126" s="270"/>
    </row>
    <row r="127" spans="1:8" x14ac:dyDescent="0.25">
      <c r="A127" s="615" t="s">
        <v>590</v>
      </c>
      <c r="B127" s="278" t="s">
        <v>369</v>
      </c>
      <c r="C127" s="278">
        <v>2</v>
      </c>
      <c r="D127" s="258" t="s">
        <v>575</v>
      </c>
      <c r="E127" s="280">
        <f>SUM(C127+C128)/324*152</f>
        <v>1.8765432098765431</v>
      </c>
      <c r="F127" s="258">
        <v>2</v>
      </c>
      <c r="G127" s="258">
        <v>2</v>
      </c>
      <c r="H127" s="270"/>
    </row>
    <row r="128" spans="1:8" x14ac:dyDescent="0.25">
      <c r="A128" s="615"/>
      <c r="B128" s="278" t="s">
        <v>370</v>
      </c>
      <c r="C128" s="278">
        <v>2</v>
      </c>
      <c r="D128" s="258"/>
      <c r="E128" s="280"/>
      <c r="F128" s="281"/>
      <c r="G128" s="281"/>
      <c r="H128" s="270"/>
    </row>
    <row r="129" spans="1:8" x14ac:dyDescent="0.25">
      <c r="A129" s="277"/>
      <c r="B129" s="278"/>
      <c r="C129" s="278"/>
      <c r="D129" s="258"/>
      <c r="E129" s="280"/>
      <c r="F129" s="258"/>
      <c r="G129" s="258"/>
      <c r="H129" s="270"/>
    </row>
    <row r="130" spans="1:8" x14ac:dyDescent="0.25">
      <c r="A130" s="614" t="s">
        <v>506</v>
      </c>
      <c r="B130" s="278" t="s">
        <v>373</v>
      </c>
      <c r="C130" s="278">
        <v>2</v>
      </c>
      <c r="D130" s="258" t="s">
        <v>575</v>
      </c>
      <c r="E130" s="280">
        <f>SUM(C130+C131)/324*152</f>
        <v>1.8765432098765431</v>
      </c>
      <c r="F130" s="258">
        <v>2</v>
      </c>
      <c r="G130" s="258">
        <v>2</v>
      </c>
      <c r="H130" s="270"/>
    </row>
    <row r="131" spans="1:8" x14ac:dyDescent="0.25">
      <c r="A131" s="614"/>
      <c r="B131" s="278" t="s">
        <v>374</v>
      </c>
      <c r="C131" s="278">
        <v>2</v>
      </c>
      <c r="D131" s="258"/>
      <c r="E131" s="280"/>
      <c r="F131" s="258"/>
      <c r="G131" s="258"/>
      <c r="H131" s="270"/>
    </row>
    <row r="132" spans="1:8" x14ac:dyDescent="0.25">
      <c r="A132" s="282"/>
      <c r="B132" s="278"/>
      <c r="C132" s="278"/>
      <c r="D132" s="258"/>
      <c r="E132" s="280"/>
      <c r="F132" s="258"/>
      <c r="G132" s="258"/>
      <c r="H132" s="270"/>
    </row>
    <row r="133" spans="1:8" x14ac:dyDescent="0.25">
      <c r="A133" s="614" t="s">
        <v>2</v>
      </c>
      <c r="B133" s="278" t="s">
        <v>415</v>
      </c>
      <c r="C133" s="278">
        <v>2</v>
      </c>
      <c r="D133" s="258" t="s">
        <v>575</v>
      </c>
      <c r="E133" s="280">
        <f>SUM(C133+C134)/324*152</f>
        <v>1.8765432098765431</v>
      </c>
      <c r="F133" s="258">
        <v>2</v>
      </c>
      <c r="G133" s="258">
        <v>2</v>
      </c>
      <c r="H133" s="270"/>
    </row>
    <row r="134" spans="1:8" x14ac:dyDescent="0.25">
      <c r="A134" s="614"/>
      <c r="B134" s="278" t="s">
        <v>416</v>
      </c>
      <c r="C134" s="278">
        <v>2</v>
      </c>
      <c r="D134" s="258"/>
      <c r="E134" s="280"/>
      <c r="F134" s="281"/>
      <c r="G134" s="281"/>
      <c r="H134" s="270"/>
    </row>
    <row r="135" spans="1:8" x14ac:dyDescent="0.25">
      <c r="A135" s="282"/>
      <c r="B135" s="278"/>
      <c r="C135" s="278"/>
      <c r="D135" s="258"/>
      <c r="E135" s="280"/>
      <c r="F135" s="258"/>
      <c r="G135" s="258"/>
      <c r="H135" s="270"/>
    </row>
    <row r="136" spans="1:8" x14ac:dyDescent="0.25">
      <c r="A136" s="613" t="s">
        <v>488</v>
      </c>
      <c r="B136" s="275" t="s">
        <v>353</v>
      </c>
      <c r="C136" s="275">
        <v>2</v>
      </c>
      <c r="D136" s="258" t="s">
        <v>575</v>
      </c>
      <c r="E136" s="280">
        <f>SUM(C136+C137)/324*152</f>
        <v>1.8765432098765431</v>
      </c>
      <c r="F136" s="258">
        <v>2</v>
      </c>
      <c r="G136" s="258">
        <v>2</v>
      </c>
      <c r="H136" s="270"/>
    </row>
    <row r="137" spans="1:8" ht="18.75" x14ac:dyDescent="0.3">
      <c r="A137" s="613"/>
      <c r="B137" s="275" t="s">
        <v>591</v>
      </c>
      <c r="C137" s="275">
        <v>2</v>
      </c>
      <c r="D137" s="258"/>
      <c r="E137" s="283"/>
      <c r="F137" s="281"/>
      <c r="G137" s="281"/>
      <c r="H137" s="270"/>
    </row>
    <row r="138" spans="1:8" ht="18.75" x14ac:dyDescent="0.3">
      <c r="A138" s="282"/>
      <c r="B138" s="278"/>
      <c r="C138" s="278"/>
      <c r="D138" s="258"/>
      <c r="E138" s="283"/>
      <c r="F138" s="281"/>
      <c r="G138" s="281"/>
      <c r="H138" s="270"/>
    </row>
    <row r="139" spans="1:8" x14ac:dyDescent="0.25">
      <c r="A139" s="613" t="s">
        <v>494</v>
      </c>
      <c r="B139" s="275" t="s">
        <v>430</v>
      </c>
      <c r="C139" s="275">
        <v>2</v>
      </c>
      <c r="D139" s="258" t="s">
        <v>575</v>
      </c>
      <c r="E139" s="269">
        <f>SUM(C139+C140)/324*152</f>
        <v>1.8765432098765431</v>
      </c>
      <c r="F139" s="258">
        <v>2</v>
      </c>
      <c r="G139" s="258">
        <v>2</v>
      </c>
      <c r="H139" s="270"/>
    </row>
    <row r="140" spans="1:8" x14ac:dyDescent="0.25">
      <c r="A140" s="613"/>
      <c r="B140" s="275" t="s">
        <v>431</v>
      </c>
      <c r="C140" s="275">
        <v>2</v>
      </c>
      <c r="D140" s="258"/>
      <c r="E140" s="269"/>
      <c r="F140" s="258"/>
      <c r="G140" s="258"/>
      <c r="H140" s="270"/>
    </row>
    <row r="141" spans="1:8" x14ac:dyDescent="0.25">
      <c r="A141" s="282"/>
      <c r="B141" s="278"/>
      <c r="C141" s="278"/>
      <c r="D141" s="258"/>
      <c r="E141" s="269"/>
      <c r="F141" s="258"/>
      <c r="G141" s="258"/>
      <c r="H141" s="270"/>
    </row>
    <row r="142" spans="1:8" x14ac:dyDescent="0.25">
      <c r="A142" s="614" t="s">
        <v>489</v>
      </c>
      <c r="B142" s="278" t="s">
        <v>357</v>
      </c>
      <c r="C142" s="278">
        <v>2</v>
      </c>
      <c r="D142" s="258" t="s">
        <v>565</v>
      </c>
      <c r="E142" s="269">
        <f>SUM(C142+C143)/324*152</f>
        <v>2.3456790123456788</v>
      </c>
      <c r="F142" s="258">
        <v>2</v>
      </c>
      <c r="G142" s="258">
        <v>2</v>
      </c>
      <c r="H142" s="270"/>
    </row>
    <row r="143" spans="1:8" x14ac:dyDescent="0.25">
      <c r="A143" s="614"/>
      <c r="B143" s="278" t="s">
        <v>358</v>
      </c>
      <c r="C143" s="278">
        <v>3</v>
      </c>
      <c r="D143" s="258"/>
      <c r="E143" s="269"/>
      <c r="F143" s="258"/>
      <c r="G143" s="258"/>
      <c r="H143" s="270"/>
    </row>
    <row r="144" spans="1:8" x14ac:dyDescent="0.25">
      <c r="A144" s="282"/>
      <c r="B144" s="284"/>
      <c r="C144" s="278"/>
      <c r="D144" s="258"/>
      <c r="E144" s="269"/>
      <c r="F144" s="258"/>
      <c r="G144" s="258"/>
      <c r="H144" s="270"/>
    </row>
    <row r="145" spans="1:8" x14ac:dyDescent="0.25">
      <c r="A145" s="614" t="s">
        <v>592</v>
      </c>
      <c r="B145" s="278" t="s">
        <v>423</v>
      </c>
      <c r="C145" s="278">
        <v>2</v>
      </c>
      <c r="D145" s="258" t="s">
        <v>565</v>
      </c>
      <c r="E145" s="269">
        <f>SUM(C145+C146)/324*152</f>
        <v>2.3456790123456788</v>
      </c>
      <c r="F145" s="258">
        <v>2</v>
      </c>
      <c r="G145" s="258">
        <v>2</v>
      </c>
      <c r="H145" s="270"/>
    </row>
    <row r="146" spans="1:8" x14ac:dyDescent="0.25">
      <c r="A146" s="614"/>
      <c r="B146" s="278" t="s">
        <v>424</v>
      </c>
      <c r="C146" s="278">
        <v>3</v>
      </c>
      <c r="D146" s="258"/>
      <c r="E146" s="269"/>
      <c r="F146" s="258"/>
      <c r="G146" s="258"/>
      <c r="H146" s="270"/>
    </row>
    <row r="147" spans="1:8" x14ac:dyDescent="0.25">
      <c r="A147" s="282"/>
      <c r="B147" s="278"/>
      <c r="C147" s="278"/>
      <c r="D147" s="258"/>
      <c r="E147" s="269"/>
      <c r="F147" s="258"/>
      <c r="G147" s="258"/>
      <c r="H147" s="270"/>
    </row>
    <row r="148" spans="1:8" x14ac:dyDescent="0.25">
      <c r="A148" s="613" t="s">
        <v>593</v>
      </c>
      <c r="B148" s="275" t="s">
        <v>446</v>
      </c>
      <c r="C148" s="275">
        <v>2</v>
      </c>
      <c r="D148" s="258" t="s">
        <v>575</v>
      </c>
      <c r="E148" s="269">
        <f>SUM(C148+C149)/324*152</f>
        <v>1.8765432098765431</v>
      </c>
      <c r="F148" s="258">
        <v>2</v>
      </c>
      <c r="G148" s="258">
        <v>2</v>
      </c>
      <c r="H148" s="270"/>
    </row>
    <row r="149" spans="1:8" x14ac:dyDescent="0.25">
      <c r="A149" s="613"/>
      <c r="B149" s="275" t="s">
        <v>447</v>
      </c>
      <c r="C149" s="275">
        <v>2</v>
      </c>
      <c r="D149" s="258"/>
      <c r="E149" s="269"/>
      <c r="F149" s="258"/>
      <c r="G149" s="258"/>
      <c r="H149" s="270"/>
    </row>
    <row r="150" spans="1:8" x14ac:dyDescent="0.25">
      <c r="A150" s="282"/>
      <c r="B150" s="278"/>
      <c r="C150" s="278"/>
      <c r="D150" s="258"/>
      <c r="E150" s="269"/>
      <c r="F150" s="258"/>
      <c r="G150" s="258"/>
      <c r="H150" s="270"/>
    </row>
    <row r="151" spans="1:8" x14ac:dyDescent="0.25">
      <c r="A151" s="614" t="s">
        <v>491</v>
      </c>
      <c r="B151" s="278" t="s">
        <v>365</v>
      </c>
      <c r="C151" s="278">
        <v>2</v>
      </c>
      <c r="D151" s="258" t="s">
        <v>575</v>
      </c>
      <c r="E151" s="269">
        <f>SUM(C151+C152)/324*152</f>
        <v>1.8765432098765431</v>
      </c>
      <c r="F151" s="258">
        <v>2</v>
      </c>
      <c r="G151" s="258">
        <v>2</v>
      </c>
      <c r="H151" s="270"/>
    </row>
    <row r="152" spans="1:8" x14ac:dyDescent="0.25">
      <c r="A152" s="614"/>
      <c r="B152" s="278" t="s">
        <v>366</v>
      </c>
      <c r="C152" s="278">
        <v>2</v>
      </c>
      <c r="D152" s="258"/>
      <c r="E152" s="269"/>
      <c r="F152" s="258"/>
      <c r="G152" s="258"/>
      <c r="H152" s="270"/>
    </row>
    <row r="153" spans="1:8" x14ac:dyDescent="0.25">
      <c r="A153" s="282"/>
      <c r="B153" s="278"/>
      <c r="C153" s="278"/>
      <c r="D153" s="258"/>
      <c r="E153" s="269"/>
      <c r="F153" s="258"/>
      <c r="G153" s="258"/>
      <c r="H153" s="270"/>
    </row>
    <row r="154" spans="1:8" x14ac:dyDescent="0.25">
      <c r="A154" s="614" t="s">
        <v>518</v>
      </c>
      <c r="B154" s="278" t="s">
        <v>266</v>
      </c>
      <c r="C154" s="278">
        <v>2</v>
      </c>
      <c r="D154" s="258" t="s">
        <v>575</v>
      </c>
      <c r="E154" s="269">
        <f>SUM(C154+C155)/324*152</f>
        <v>1.8765432098765431</v>
      </c>
      <c r="F154" s="258">
        <v>2</v>
      </c>
      <c r="G154" s="258">
        <v>2</v>
      </c>
      <c r="H154" s="270"/>
    </row>
    <row r="155" spans="1:8" x14ac:dyDescent="0.25">
      <c r="A155" s="614"/>
      <c r="B155" s="278" t="s">
        <v>267</v>
      </c>
      <c r="C155" s="278">
        <v>2</v>
      </c>
      <c r="D155" s="258"/>
      <c r="E155" s="269"/>
      <c r="F155" s="258"/>
      <c r="G155" s="258"/>
      <c r="H155" s="270"/>
    </row>
    <row r="156" spans="1:8" x14ac:dyDescent="0.25">
      <c r="A156" s="282"/>
      <c r="B156" s="278"/>
      <c r="C156" s="278"/>
      <c r="D156" s="258"/>
      <c r="E156" s="269"/>
      <c r="F156" s="258"/>
      <c r="G156" s="258"/>
      <c r="H156" s="270"/>
    </row>
    <row r="157" spans="1:8" x14ac:dyDescent="0.25">
      <c r="A157" s="613" t="s">
        <v>594</v>
      </c>
      <c r="B157" s="275" t="s">
        <v>454</v>
      </c>
      <c r="C157" s="275">
        <v>2</v>
      </c>
      <c r="D157" s="258" t="s">
        <v>575</v>
      </c>
      <c r="E157" s="269">
        <f>SUM(C157+C158)/324*152</f>
        <v>1.8765432098765431</v>
      </c>
      <c r="F157" s="258">
        <v>2</v>
      </c>
      <c r="G157" s="258">
        <v>2</v>
      </c>
      <c r="H157" s="270"/>
    </row>
    <row r="158" spans="1:8" x14ac:dyDescent="0.25">
      <c r="A158" s="613"/>
      <c r="B158" s="275" t="s">
        <v>455</v>
      </c>
      <c r="C158" s="275">
        <v>2</v>
      </c>
      <c r="D158" s="258"/>
      <c r="E158" s="269"/>
      <c r="F158" s="258"/>
      <c r="G158" s="258"/>
      <c r="H158" s="270"/>
    </row>
    <row r="159" spans="1:8" x14ac:dyDescent="0.25">
      <c r="A159" s="285"/>
      <c r="B159" s="275"/>
      <c r="C159" s="275"/>
      <c r="D159" s="258"/>
      <c r="E159" s="269"/>
      <c r="F159" s="258"/>
      <c r="G159" s="258"/>
      <c r="H159" s="270"/>
    </row>
    <row r="160" spans="1:8" x14ac:dyDescent="0.25">
      <c r="A160" s="613" t="s">
        <v>500</v>
      </c>
      <c r="B160" s="275" t="s">
        <v>464</v>
      </c>
      <c r="C160" s="275">
        <v>2</v>
      </c>
      <c r="D160" s="258" t="s">
        <v>575</v>
      </c>
      <c r="E160" s="269">
        <f>SUM(C160+C161)/324*152</f>
        <v>1.8765432098765431</v>
      </c>
      <c r="F160" s="258">
        <v>2</v>
      </c>
      <c r="G160" s="258">
        <v>2</v>
      </c>
      <c r="H160" s="270"/>
    </row>
    <row r="161" spans="1:8" x14ac:dyDescent="0.25">
      <c r="A161" s="613"/>
      <c r="B161" s="275" t="s">
        <v>465</v>
      </c>
      <c r="C161" s="275">
        <v>2</v>
      </c>
      <c r="D161" s="258"/>
      <c r="E161" s="269"/>
      <c r="F161" s="258"/>
      <c r="G161" s="258"/>
      <c r="H161" s="270"/>
    </row>
    <row r="162" spans="1:8" x14ac:dyDescent="0.25">
      <c r="A162" s="285"/>
      <c r="B162" s="275"/>
      <c r="C162" s="275"/>
      <c r="D162" s="258"/>
      <c r="E162" s="269"/>
      <c r="F162" s="258"/>
      <c r="G162" s="258"/>
      <c r="H162" s="270"/>
    </row>
    <row r="163" spans="1:8" x14ac:dyDescent="0.25">
      <c r="A163" s="285" t="s">
        <v>475</v>
      </c>
      <c r="B163" s="275" t="s">
        <v>258</v>
      </c>
      <c r="C163" s="275">
        <v>3</v>
      </c>
      <c r="D163" s="258" t="s">
        <v>568</v>
      </c>
      <c r="E163" s="269">
        <f>SUM(C163+C164)/324*152</f>
        <v>2.8148148148148149</v>
      </c>
      <c r="F163" s="258">
        <v>3</v>
      </c>
      <c r="G163" s="258">
        <v>3</v>
      </c>
      <c r="H163" s="270"/>
    </row>
    <row r="164" spans="1:8" x14ac:dyDescent="0.25">
      <c r="A164" s="285"/>
      <c r="B164" s="275" t="s">
        <v>259</v>
      </c>
      <c r="C164" s="275">
        <v>3</v>
      </c>
      <c r="D164" s="258"/>
      <c r="E164" s="269"/>
      <c r="F164" s="258"/>
      <c r="G164" s="258"/>
      <c r="H164" s="270"/>
    </row>
    <row r="165" spans="1:8" x14ac:dyDescent="0.25">
      <c r="A165" s="285"/>
      <c r="B165" s="275"/>
      <c r="C165" s="275"/>
      <c r="D165" s="258"/>
      <c r="E165" s="269"/>
      <c r="F165" s="258"/>
      <c r="G165" s="258"/>
      <c r="H165" s="270"/>
    </row>
    <row r="166" spans="1:8" x14ac:dyDescent="0.25">
      <c r="A166" s="613" t="s">
        <v>508</v>
      </c>
      <c r="B166" s="275" t="s">
        <v>384</v>
      </c>
      <c r="C166" s="275">
        <v>2</v>
      </c>
      <c r="D166" s="258" t="s">
        <v>575</v>
      </c>
      <c r="E166" s="269">
        <f>SUM(C166+C167)/324*152</f>
        <v>1.8765432098765431</v>
      </c>
      <c r="F166" s="258">
        <v>2</v>
      </c>
      <c r="G166" s="258">
        <v>2</v>
      </c>
      <c r="H166" s="270"/>
    </row>
    <row r="167" spans="1:8" x14ac:dyDescent="0.25">
      <c r="A167" s="613"/>
      <c r="B167" s="275" t="s">
        <v>386</v>
      </c>
      <c r="C167" s="275">
        <v>2</v>
      </c>
      <c r="D167" s="258"/>
      <c r="E167" s="269"/>
      <c r="F167" s="258"/>
      <c r="G167" s="258"/>
      <c r="H167" s="270"/>
    </row>
    <row r="168" spans="1:8" x14ac:dyDescent="0.25">
      <c r="A168" s="285"/>
      <c r="B168" s="275"/>
      <c r="C168" s="275"/>
      <c r="D168" s="258"/>
      <c r="E168" s="269"/>
      <c r="F168" s="258"/>
      <c r="G168" s="258"/>
      <c r="H168" s="270"/>
    </row>
    <row r="169" spans="1:8" x14ac:dyDescent="0.25">
      <c r="A169" s="613" t="s">
        <v>3</v>
      </c>
      <c r="B169" s="275" t="s">
        <v>459</v>
      </c>
      <c r="C169" s="275">
        <v>2</v>
      </c>
      <c r="D169" s="258" t="s">
        <v>557</v>
      </c>
      <c r="E169" s="269">
        <f>SUM(C169+C170+C171)/324*152</f>
        <v>3.2839506172839505</v>
      </c>
      <c r="F169" s="258">
        <v>3</v>
      </c>
      <c r="G169" s="258">
        <v>3</v>
      </c>
      <c r="H169" s="270"/>
    </row>
    <row r="170" spans="1:8" x14ac:dyDescent="0.25">
      <c r="A170" s="613"/>
      <c r="B170" s="275" t="s">
        <v>460</v>
      </c>
      <c r="C170" s="275">
        <v>2</v>
      </c>
      <c r="D170" s="258"/>
      <c r="E170" s="269"/>
      <c r="F170" s="258"/>
      <c r="G170" s="258"/>
      <c r="H170" s="270"/>
    </row>
    <row r="171" spans="1:8" x14ac:dyDescent="0.25">
      <c r="A171" s="613"/>
      <c r="B171" s="275" t="s">
        <v>461</v>
      </c>
      <c r="C171" s="275">
        <v>3</v>
      </c>
      <c r="D171" s="258"/>
      <c r="E171" s="269"/>
      <c r="F171" s="258"/>
      <c r="G171" s="258"/>
      <c r="H171" s="270"/>
    </row>
    <row r="172" spans="1:8" x14ac:dyDescent="0.25">
      <c r="A172" s="285"/>
      <c r="B172" s="275"/>
      <c r="C172" s="275"/>
      <c r="D172" s="258"/>
      <c r="E172" s="269"/>
      <c r="F172" s="258"/>
      <c r="G172" s="258"/>
      <c r="H172" s="270"/>
    </row>
    <row r="173" spans="1:8" x14ac:dyDescent="0.25">
      <c r="A173" s="613" t="s">
        <v>595</v>
      </c>
      <c r="B173" s="275" t="s">
        <v>419</v>
      </c>
      <c r="C173" s="275">
        <v>3</v>
      </c>
      <c r="D173" s="258" t="s">
        <v>571</v>
      </c>
      <c r="E173" s="269">
        <f>SUM(C173+C174)/324*152</f>
        <v>2.8148148148148149</v>
      </c>
      <c r="F173" s="258">
        <v>3</v>
      </c>
      <c r="G173" s="258">
        <v>3</v>
      </c>
      <c r="H173" s="270"/>
    </row>
    <row r="174" spans="1:8" x14ac:dyDescent="0.25">
      <c r="A174" s="613"/>
      <c r="B174" s="275" t="s">
        <v>420</v>
      </c>
      <c r="C174" s="275">
        <v>3</v>
      </c>
      <c r="D174" s="258"/>
      <c r="E174" s="269"/>
      <c r="F174" s="258"/>
      <c r="G174" s="258"/>
      <c r="H174" s="270"/>
    </row>
    <row r="175" spans="1:8" x14ac:dyDescent="0.25">
      <c r="A175" s="285"/>
      <c r="B175" s="275"/>
      <c r="C175" s="275"/>
      <c r="D175" s="258"/>
      <c r="E175" s="269"/>
      <c r="F175" s="258"/>
      <c r="G175" s="258"/>
      <c r="H175" s="270"/>
    </row>
    <row r="176" spans="1:8" x14ac:dyDescent="0.25">
      <c r="A176" s="613" t="s">
        <v>493</v>
      </c>
      <c r="B176" s="275" t="s">
        <v>400</v>
      </c>
      <c r="C176" s="275">
        <v>2</v>
      </c>
      <c r="D176" s="258" t="s">
        <v>565</v>
      </c>
      <c r="E176" s="269">
        <f>SUM(C176+C177)/324*152</f>
        <v>2.3456790123456788</v>
      </c>
      <c r="F176" s="258">
        <v>2</v>
      </c>
      <c r="G176" s="258">
        <v>2</v>
      </c>
      <c r="H176" s="270"/>
    </row>
    <row r="177" spans="1:8" x14ac:dyDescent="0.25">
      <c r="A177" s="613"/>
      <c r="B177" s="275" t="s">
        <v>402</v>
      </c>
      <c r="C177" s="275">
        <v>3</v>
      </c>
      <c r="D177" s="258"/>
      <c r="E177" s="269"/>
      <c r="F177" s="258"/>
      <c r="G177" s="258"/>
      <c r="H177" s="270"/>
    </row>
    <row r="178" spans="1:8" x14ac:dyDescent="0.25">
      <c r="A178" s="285"/>
      <c r="B178" s="275"/>
      <c r="C178" s="275"/>
      <c r="D178" s="258"/>
      <c r="E178" s="269"/>
      <c r="F178" s="258"/>
      <c r="G178" s="258"/>
      <c r="H178" s="270"/>
    </row>
    <row r="179" spans="1:8" x14ac:dyDescent="0.25">
      <c r="A179" s="613" t="s">
        <v>530</v>
      </c>
      <c r="B179" s="275" t="s">
        <v>396</v>
      </c>
      <c r="C179" s="275">
        <v>2</v>
      </c>
      <c r="D179" s="258" t="s">
        <v>571</v>
      </c>
      <c r="E179" s="269">
        <f>SUM(C179+C180+C181)/324*152</f>
        <v>2.8148148148148149</v>
      </c>
      <c r="F179" s="258">
        <v>3</v>
      </c>
      <c r="G179" s="258">
        <v>3</v>
      </c>
      <c r="H179" s="270"/>
    </row>
    <row r="180" spans="1:8" x14ac:dyDescent="0.25">
      <c r="A180" s="613"/>
      <c r="B180" s="275" t="s">
        <v>397</v>
      </c>
      <c r="C180" s="275">
        <v>2</v>
      </c>
      <c r="D180" s="258"/>
      <c r="E180" s="269"/>
      <c r="F180" s="258"/>
      <c r="G180" s="258"/>
      <c r="H180" s="270"/>
    </row>
    <row r="181" spans="1:8" x14ac:dyDescent="0.25">
      <c r="A181" s="613"/>
      <c r="B181" s="275" t="s">
        <v>398</v>
      </c>
      <c r="C181" s="275">
        <v>2</v>
      </c>
      <c r="D181" s="258"/>
      <c r="E181" s="269"/>
      <c r="F181" s="258"/>
      <c r="G181" s="258"/>
      <c r="H181" s="270"/>
    </row>
    <row r="182" spans="1:8" x14ac:dyDescent="0.25">
      <c r="A182" s="285"/>
      <c r="B182" s="275"/>
      <c r="C182" s="275"/>
      <c r="D182" s="258"/>
      <c r="E182" s="269"/>
      <c r="F182" s="258"/>
      <c r="G182" s="258"/>
      <c r="H182" s="270"/>
    </row>
    <row r="183" spans="1:8" x14ac:dyDescent="0.25">
      <c r="A183" s="613" t="s">
        <v>4</v>
      </c>
      <c r="B183" s="275" t="s">
        <v>410</v>
      </c>
      <c r="C183" s="275">
        <v>4</v>
      </c>
      <c r="D183" s="258" t="s">
        <v>596</v>
      </c>
      <c r="E183" s="269">
        <f>SUM(C183+C184+C185)/324*152</f>
        <v>5.6296296296296298</v>
      </c>
      <c r="F183" s="258">
        <v>6</v>
      </c>
      <c r="G183" s="258">
        <v>6</v>
      </c>
      <c r="H183" s="270"/>
    </row>
    <row r="184" spans="1:8" x14ac:dyDescent="0.25">
      <c r="A184" s="613"/>
      <c r="B184" s="275" t="s">
        <v>411</v>
      </c>
      <c r="C184" s="275">
        <v>4</v>
      </c>
      <c r="D184" s="281"/>
      <c r="E184" s="269"/>
      <c r="F184" s="258"/>
      <c r="G184" s="258"/>
      <c r="H184" s="270"/>
    </row>
    <row r="185" spans="1:8" x14ac:dyDescent="0.25">
      <c r="A185" s="613"/>
      <c r="B185" s="275" t="s">
        <v>412</v>
      </c>
      <c r="C185" s="275">
        <v>4</v>
      </c>
      <c r="D185" s="281"/>
      <c r="E185" s="269"/>
      <c r="F185" s="258"/>
      <c r="G185" s="258"/>
      <c r="H185" s="270"/>
    </row>
    <row r="186" spans="1:8" x14ac:dyDescent="0.25">
      <c r="A186" s="285" t="s">
        <v>597</v>
      </c>
      <c r="B186" s="275" t="s">
        <v>345</v>
      </c>
      <c r="C186" s="278">
        <v>2</v>
      </c>
      <c r="D186" s="258" t="s">
        <v>575</v>
      </c>
      <c r="E186" s="269">
        <f>SUM(C186+C187)/324*152</f>
        <v>1.8765432098765431</v>
      </c>
      <c r="F186" s="258">
        <v>2</v>
      </c>
      <c r="G186" s="258">
        <v>2</v>
      </c>
      <c r="H186" s="270"/>
    </row>
    <row r="187" spans="1:8" x14ac:dyDescent="0.25">
      <c r="A187" s="285"/>
      <c r="B187" s="275" t="s">
        <v>346</v>
      </c>
      <c r="C187" s="278">
        <v>2</v>
      </c>
      <c r="D187" s="281"/>
      <c r="E187" s="269"/>
      <c r="F187" s="258"/>
      <c r="G187" s="258"/>
      <c r="H187" s="270"/>
    </row>
    <row r="188" spans="1:8" x14ac:dyDescent="0.25">
      <c r="A188" s="286"/>
      <c r="B188" s="287"/>
      <c r="C188" s="287"/>
      <c r="D188" s="288"/>
      <c r="E188" s="289"/>
      <c r="F188" s="290"/>
      <c r="G188" s="291"/>
      <c r="H188" s="270"/>
    </row>
    <row r="189" spans="1:8" x14ac:dyDescent="0.25">
      <c r="A189" s="285" t="s">
        <v>481</v>
      </c>
      <c r="B189" s="275" t="s">
        <v>306</v>
      </c>
      <c r="C189" s="278">
        <v>3</v>
      </c>
      <c r="D189" s="258" t="s">
        <v>575</v>
      </c>
      <c r="E189" s="269">
        <f>SUM(C189+C190)/324*152</f>
        <v>2.8148148148148149</v>
      </c>
      <c r="F189" s="258">
        <v>3</v>
      </c>
      <c r="G189" s="258">
        <v>3</v>
      </c>
      <c r="H189" s="270"/>
    </row>
    <row r="190" spans="1:8" x14ac:dyDescent="0.25">
      <c r="A190" s="285"/>
      <c r="B190" s="258" t="s">
        <v>307</v>
      </c>
      <c r="C190" s="278">
        <v>3</v>
      </c>
      <c r="D190" s="281"/>
      <c r="E190" s="269"/>
      <c r="F190" s="258"/>
      <c r="G190" s="258"/>
      <c r="H190" s="270"/>
    </row>
    <row r="191" spans="1:8" x14ac:dyDescent="0.25">
      <c r="B191" s="292"/>
      <c r="C191" s="270">
        <f>SUM(C9:C190)</f>
        <v>324</v>
      </c>
      <c r="D191" s="270"/>
      <c r="E191" s="270"/>
      <c r="F191" s="270"/>
      <c r="G191" s="270">
        <f>SUM(G9:G190)</f>
        <v>152</v>
      </c>
      <c r="H191" s="270"/>
    </row>
    <row r="192" spans="1:8" x14ac:dyDescent="0.25">
      <c r="B192" s="292"/>
      <c r="C192" s="270"/>
      <c r="D192" s="270"/>
      <c r="E192" s="270"/>
      <c r="F192" s="270"/>
      <c r="G192" s="270"/>
      <c r="H192" s="270"/>
    </row>
    <row r="193" spans="8:8" x14ac:dyDescent="0.25">
      <c r="H193" s="270"/>
    </row>
    <row r="194" spans="8:8" x14ac:dyDescent="0.25">
      <c r="H194" s="270"/>
    </row>
    <row r="195" spans="8:8" x14ac:dyDescent="0.25">
      <c r="H195" s="270"/>
    </row>
    <row r="196" spans="8:8" x14ac:dyDescent="0.25">
      <c r="H196" s="270"/>
    </row>
    <row r="197" spans="8:8" x14ac:dyDescent="0.25">
      <c r="H197" s="270"/>
    </row>
    <row r="198" spans="8:8" x14ac:dyDescent="0.25">
      <c r="H198" s="270"/>
    </row>
    <row r="199" spans="8:8" x14ac:dyDescent="0.25">
      <c r="H199" s="270"/>
    </row>
    <row r="200" spans="8:8" x14ac:dyDescent="0.25">
      <c r="H200" s="270"/>
    </row>
    <row r="201" spans="8:8" x14ac:dyDescent="0.25">
      <c r="H201" s="270"/>
    </row>
    <row r="202" spans="8:8" x14ac:dyDescent="0.25">
      <c r="H202" s="270"/>
    </row>
    <row r="203" spans="8:8" x14ac:dyDescent="0.25">
      <c r="H203" s="270"/>
    </row>
    <row r="204" spans="8:8" x14ac:dyDescent="0.25">
      <c r="H204" s="270"/>
    </row>
    <row r="205" spans="8:8" x14ac:dyDescent="0.25">
      <c r="H205" s="270"/>
    </row>
    <row r="206" spans="8:8" x14ac:dyDescent="0.25">
      <c r="H206" s="270"/>
    </row>
    <row r="207" spans="8:8" x14ac:dyDescent="0.25">
      <c r="H207" s="270"/>
    </row>
    <row r="208" spans="8:8" x14ac:dyDescent="0.25">
      <c r="H208" s="270"/>
    </row>
    <row r="209" spans="8:8" x14ac:dyDescent="0.25">
      <c r="H209" s="270"/>
    </row>
    <row r="210" spans="8:8" x14ac:dyDescent="0.25">
      <c r="H210" s="270"/>
    </row>
    <row r="211" spans="8:8" x14ac:dyDescent="0.25">
      <c r="H211" s="270"/>
    </row>
    <row r="212" spans="8:8" x14ac:dyDescent="0.25">
      <c r="H212" s="270"/>
    </row>
    <row r="213" spans="8:8" x14ac:dyDescent="0.25">
      <c r="H213" s="270"/>
    </row>
    <row r="214" spans="8:8" x14ac:dyDescent="0.25">
      <c r="H214" s="270"/>
    </row>
    <row r="215" spans="8:8" x14ac:dyDescent="0.25">
      <c r="H215" s="270"/>
    </row>
    <row r="216" spans="8:8" x14ac:dyDescent="0.25">
      <c r="H216" s="270"/>
    </row>
    <row r="217" spans="8:8" x14ac:dyDescent="0.25">
      <c r="H217" s="270"/>
    </row>
    <row r="218" spans="8:8" x14ac:dyDescent="0.25">
      <c r="H218" s="270"/>
    </row>
    <row r="219" spans="8:8" x14ac:dyDescent="0.25">
      <c r="H219" s="270"/>
    </row>
    <row r="220" spans="8:8" x14ac:dyDescent="0.25">
      <c r="H220" s="270"/>
    </row>
    <row r="221" spans="8:8" x14ac:dyDescent="0.25">
      <c r="H221" s="270"/>
    </row>
    <row r="222" spans="8:8" x14ac:dyDescent="0.25">
      <c r="H222" s="270"/>
    </row>
    <row r="223" spans="8:8" x14ac:dyDescent="0.25">
      <c r="H223" s="270"/>
    </row>
    <row r="224" spans="8:8" x14ac:dyDescent="0.25">
      <c r="H224" s="270"/>
    </row>
    <row r="225" spans="8:8" x14ac:dyDescent="0.25">
      <c r="H225" s="270"/>
    </row>
    <row r="226" spans="8:8" x14ac:dyDescent="0.25">
      <c r="H226" s="270"/>
    </row>
    <row r="227" spans="8:8" x14ac:dyDescent="0.25">
      <c r="H227" s="270"/>
    </row>
    <row r="228" spans="8:8" x14ac:dyDescent="0.25">
      <c r="H228" s="270"/>
    </row>
    <row r="229" spans="8:8" x14ac:dyDescent="0.25">
      <c r="H229" s="270"/>
    </row>
    <row r="230" spans="8:8" x14ac:dyDescent="0.25">
      <c r="H230" s="270"/>
    </row>
    <row r="231" spans="8:8" x14ac:dyDescent="0.25">
      <c r="H231" s="270"/>
    </row>
    <row r="232" spans="8:8" x14ac:dyDescent="0.25">
      <c r="H232" s="270"/>
    </row>
    <row r="233" spans="8:8" x14ac:dyDescent="0.25">
      <c r="H233" s="270"/>
    </row>
    <row r="234" spans="8:8" x14ac:dyDescent="0.25">
      <c r="H234" s="270"/>
    </row>
    <row r="235" spans="8:8" x14ac:dyDescent="0.25">
      <c r="H235" s="270"/>
    </row>
    <row r="236" spans="8:8" x14ac:dyDescent="0.25">
      <c r="H236" s="270"/>
    </row>
    <row r="237" spans="8:8" x14ac:dyDescent="0.25">
      <c r="H237" s="270"/>
    </row>
    <row r="238" spans="8:8" x14ac:dyDescent="0.25">
      <c r="H238" s="270"/>
    </row>
    <row r="239" spans="8:8" x14ac:dyDescent="0.25">
      <c r="H239" s="270"/>
    </row>
    <row r="240" spans="8:8" x14ac:dyDescent="0.25">
      <c r="H240" s="270"/>
    </row>
    <row r="241" spans="8:8" x14ac:dyDescent="0.25">
      <c r="H241" s="270"/>
    </row>
    <row r="242" spans="8:8" x14ac:dyDescent="0.25">
      <c r="H242" s="270"/>
    </row>
    <row r="243" spans="8:8" x14ac:dyDescent="0.25">
      <c r="H243" s="270"/>
    </row>
    <row r="244" spans="8:8" x14ac:dyDescent="0.25">
      <c r="H244" s="270"/>
    </row>
    <row r="245" spans="8:8" x14ac:dyDescent="0.25">
      <c r="H245" s="270"/>
    </row>
    <row r="246" spans="8:8" x14ac:dyDescent="0.25">
      <c r="H246" s="270"/>
    </row>
    <row r="247" spans="8:8" x14ac:dyDescent="0.25">
      <c r="H247" s="270"/>
    </row>
    <row r="248" spans="8:8" x14ac:dyDescent="0.25">
      <c r="H248" s="270"/>
    </row>
    <row r="249" spans="8:8" x14ac:dyDescent="0.25">
      <c r="H249" s="270"/>
    </row>
    <row r="250" spans="8:8" x14ac:dyDescent="0.25">
      <c r="H250" s="270"/>
    </row>
    <row r="251" spans="8:8" x14ac:dyDescent="0.25">
      <c r="H251" s="270"/>
    </row>
  </sheetData>
  <mergeCells count="52">
    <mergeCell ref="A28:A30"/>
    <mergeCell ref="D6:G6"/>
    <mergeCell ref="A9:A11"/>
    <mergeCell ref="A13:A16"/>
    <mergeCell ref="A18:A21"/>
    <mergeCell ref="A23:A26"/>
    <mergeCell ref="A72:A73"/>
    <mergeCell ref="A32:A34"/>
    <mergeCell ref="A36:A38"/>
    <mergeCell ref="A40:A42"/>
    <mergeCell ref="A44:A46"/>
    <mergeCell ref="A48:A49"/>
    <mergeCell ref="A51:A53"/>
    <mergeCell ref="A55:A56"/>
    <mergeCell ref="A58:A59"/>
    <mergeCell ref="A61:A62"/>
    <mergeCell ref="A64:A65"/>
    <mergeCell ref="A67:A70"/>
    <mergeCell ref="A111:A112"/>
    <mergeCell ref="A75:A76"/>
    <mergeCell ref="A78:A79"/>
    <mergeCell ref="A81:A82"/>
    <mergeCell ref="A84:A85"/>
    <mergeCell ref="A87:A88"/>
    <mergeCell ref="A90:A91"/>
    <mergeCell ref="A93:A94"/>
    <mergeCell ref="A96:A98"/>
    <mergeCell ref="A100:A103"/>
    <mergeCell ref="A105:A106"/>
    <mergeCell ref="A108:A109"/>
    <mergeCell ref="A148:A149"/>
    <mergeCell ref="A114:A116"/>
    <mergeCell ref="A118:A119"/>
    <mergeCell ref="A121:A122"/>
    <mergeCell ref="A124:A125"/>
    <mergeCell ref="A127:A128"/>
    <mergeCell ref="A130:A131"/>
    <mergeCell ref="A133:A134"/>
    <mergeCell ref="A136:A137"/>
    <mergeCell ref="A139:A140"/>
    <mergeCell ref="A142:A143"/>
    <mergeCell ref="A145:A146"/>
    <mergeCell ref="A173:A174"/>
    <mergeCell ref="A176:A177"/>
    <mergeCell ref="A179:A181"/>
    <mergeCell ref="A183:A185"/>
    <mergeCell ref="A151:A152"/>
    <mergeCell ref="A154:A155"/>
    <mergeCell ref="A157:A158"/>
    <mergeCell ref="A160:A161"/>
    <mergeCell ref="A166:A167"/>
    <mergeCell ref="A169:A17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opLeftCell="A35" zoomScale="85" zoomScaleNormal="85" workbookViewId="0">
      <selection activeCell="A4" sqref="A4:A40"/>
    </sheetView>
  </sheetViews>
  <sheetFormatPr defaultColWidth="10.28515625" defaultRowHeight="15" x14ac:dyDescent="0.25"/>
  <cols>
    <col min="1" max="1" width="6.28515625" style="35" customWidth="1"/>
    <col min="2" max="2" width="9.7109375" style="46" customWidth="1"/>
    <col min="3" max="3" width="12.140625" style="26" customWidth="1"/>
    <col min="4" max="4" width="44.42578125" style="26" customWidth="1"/>
    <col min="5" max="5" width="19" style="38" customWidth="1"/>
    <col min="6" max="6" width="12.5703125" style="38" customWidth="1"/>
    <col min="7" max="7" width="8.140625" style="38" customWidth="1"/>
    <col min="8" max="8" width="54.28515625" style="38" customWidth="1"/>
    <col min="9" max="9" width="11.5703125" style="39" customWidth="1"/>
    <col min="10" max="10" width="9.5703125" style="38" customWidth="1"/>
    <col min="11" max="11" width="12.28515625" style="26" hidden="1" customWidth="1"/>
    <col min="12" max="12" width="12" style="26" bestFit="1" customWidth="1"/>
    <col min="13" max="13" width="12.7109375" style="26" customWidth="1"/>
    <col min="14" max="14" width="27.140625" style="26" customWidth="1"/>
    <col min="15" max="16384" width="10.28515625" style="26"/>
  </cols>
  <sheetData>
    <row r="1" spans="1:16" ht="18.75" x14ac:dyDescent="0.3">
      <c r="A1" s="623" t="s">
        <v>68</v>
      </c>
      <c r="B1" s="623"/>
      <c r="C1" s="623"/>
      <c r="D1" s="623"/>
      <c r="E1" s="623"/>
      <c r="F1" s="623"/>
      <c r="G1" s="623"/>
      <c r="H1" s="623"/>
      <c r="I1" s="623"/>
      <c r="J1" s="623"/>
    </row>
    <row r="3" spans="1:16" ht="45.75" customHeight="1" x14ac:dyDescent="0.25">
      <c r="A3" s="34" t="s">
        <v>0</v>
      </c>
      <c r="B3" s="33" t="s">
        <v>34</v>
      </c>
      <c r="C3" s="624" t="s">
        <v>35</v>
      </c>
      <c r="D3" s="625"/>
      <c r="E3" s="27" t="s">
        <v>617</v>
      </c>
      <c r="F3" s="27" t="s">
        <v>74</v>
      </c>
      <c r="G3" s="27" t="s">
        <v>40</v>
      </c>
      <c r="H3" s="27" t="s">
        <v>73</v>
      </c>
      <c r="I3" s="28" t="s">
        <v>38</v>
      </c>
      <c r="J3" s="27" t="s">
        <v>11</v>
      </c>
      <c r="L3" s="29"/>
      <c r="M3" s="49"/>
    </row>
    <row r="4" spans="1:16" s="30" customFormat="1" ht="28.5" customHeight="1" x14ac:dyDescent="0.25">
      <c r="A4" s="437" t="s">
        <v>599</v>
      </c>
      <c r="B4" s="67"/>
      <c r="C4" s="11" t="s">
        <v>84</v>
      </c>
      <c r="D4" s="237" t="s">
        <v>690</v>
      </c>
      <c r="E4" s="42">
        <v>6</v>
      </c>
      <c r="F4" s="36">
        <v>324</v>
      </c>
      <c r="G4" s="36">
        <v>148</v>
      </c>
      <c r="H4" s="36">
        <v>37</v>
      </c>
      <c r="I4" s="47">
        <v>3</v>
      </c>
      <c r="J4" s="47">
        <v>3</v>
      </c>
      <c r="L4" s="50"/>
      <c r="M4" s="52"/>
      <c r="N4" s="51"/>
      <c r="O4" s="50"/>
      <c r="P4" s="50"/>
    </row>
    <row r="5" spans="1:16" s="30" customFormat="1" ht="15" customHeight="1" x14ac:dyDescent="0.25">
      <c r="A5" s="437" t="s">
        <v>600</v>
      </c>
      <c r="B5" s="69"/>
      <c r="C5" s="11" t="s">
        <v>85</v>
      </c>
      <c r="D5" s="236" t="s">
        <v>691</v>
      </c>
      <c r="E5" s="42">
        <v>11</v>
      </c>
      <c r="F5" s="36">
        <v>324</v>
      </c>
      <c r="G5" s="36">
        <v>148</v>
      </c>
      <c r="H5" s="36">
        <v>37</v>
      </c>
      <c r="I5" s="47">
        <v>5</v>
      </c>
      <c r="J5" s="47">
        <v>5</v>
      </c>
      <c r="L5" s="50"/>
      <c r="M5" s="52"/>
      <c r="N5" s="51"/>
      <c r="O5" s="50"/>
      <c r="P5" s="50"/>
    </row>
    <row r="6" spans="1:16" s="30" customFormat="1" ht="15" customHeight="1" x14ac:dyDescent="0.25">
      <c r="A6" s="437" t="s">
        <v>601</v>
      </c>
      <c r="B6" s="68"/>
      <c r="C6" s="11" t="s">
        <v>86</v>
      </c>
      <c r="D6" s="11" t="s">
        <v>692</v>
      </c>
      <c r="E6" s="42">
        <v>11</v>
      </c>
      <c r="F6" s="36">
        <v>324</v>
      </c>
      <c r="G6" s="36">
        <v>148</v>
      </c>
      <c r="H6" s="36">
        <v>37</v>
      </c>
      <c r="I6" s="47">
        <v>5</v>
      </c>
      <c r="J6" s="47">
        <v>5</v>
      </c>
      <c r="L6" s="50"/>
      <c r="M6" s="622" t="s">
        <v>37</v>
      </c>
      <c r="N6" s="622"/>
      <c r="O6" s="50"/>
      <c r="P6" s="50"/>
    </row>
    <row r="7" spans="1:16" s="30" customFormat="1" ht="15" customHeight="1" x14ac:dyDescent="0.25">
      <c r="A7" s="437" t="s">
        <v>602</v>
      </c>
      <c r="B7" s="71"/>
      <c r="C7" s="11" t="s">
        <v>87</v>
      </c>
      <c r="D7" s="236" t="s">
        <v>510</v>
      </c>
      <c r="E7" s="42">
        <v>10</v>
      </c>
      <c r="F7" s="36">
        <v>324</v>
      </c>
      <c r="G7" s="36">
        <v>148</v>
      </c>
      <c r="H7" s="36">
        <v>37</v>
      </c>
      <c r="I7" s="47">
        <v>4</v>
      </c>
      <c r="J7" s="47">
        <v>4</v>
      </c>
      <c r="L7" s="50"/>
      <c r="M7" s="101">
        <v>1</v>
      </c>
      <c r="N7" s="294" t="s">
        <v>75</v>
      </c>
      <c r="O7" s="50"/>
      <c r="P7" s="50"/>
    </row>
    <row r="8" spans="1:16" s="30" customFormat="1" ht="15" customHeight="1" x14ac:dyDescent="0.25">
      <c r="A8" s="437" t="s">
        <v>603</v>
      </c>
      <c r="B8" s="72"/>
      <c r="C8" s="11" t="s">
        <v>88</v>
      </c>
      <c r="D8" s="11" t="s">
        <v>693</v>
      </c>
      <c r="E8" s="42">
        <v>7</v>
      </c>
      <c r="F8" s="36">
        <v>324</v>
      </c>
      <c r="G8" s="36">
        <v>148</v>
      </c>
      <c r="H8" s="36">
        <v>37</v>
      </c>
      <c r="I8" s="47">
        <v>3</v>
      </c>
      <c r="J8" s="47">
        <v>3</v>
      </c>
      <c r="L8" s="53"/>
      <c r="M8" s="101">
        <v>2</v>
      </c>
      <c r="N8" s="294" t="s">
        <v>76</v>
      </c>
      <c r="O8" s="50"/>
      <c r="P8" s="50"/>
    </row>
    <row r="9" spans="1:16" s="30" customFormat="1" ht="15" customHeight="1" x14ac:dyDescent="0.25">
      <c r="A9" s="437" t="s">
        <v>604</v>
      </c>
      <c r="B9" s="57"/>
      <c r="C9" s="11" t="s">
        <v>89</v>
      </c>
      <c r="D9" s="11" t="s">
        <v>694</v>
      </c>
      <c r="E9" s="42">
        <v>7</v>
      </c>
      <c r="F9" s="36">
        <v>324</v>
      </c>
      <c r="G9" s="36">
        <v>148</v>
      </c>
      <c r="H9" s="36">
        <v>37</v>
      </c>
      <c r="I9" s="47">
        <v>3</v>
      </c>
      <c r="J9" s="47">
        <v>3</v>
      </c>
      <c r="L9" s="50"/>
      <c r="M9" s="101">
        <v>3</v>
      </c>
      <c r="N9" s="294" t="s">
        <v>77</v>
      </c>
      <c r="O9" s="50"/>
      <c r="P9" s="50"/>
    </row>
    <row r="10" spans="1:16" s="30" customFormat="1" ht="15" customHeight="1" x14ac:dyDescent="0.25">
      <c r="A10" s="437" t="s">
        <v>605</v>
      </c>
      <c r="B10" s="64"/>
      <c r="C10" s="11" t="s">
        <v>90</v>
      </c>
      <c r="D10" s="11" t="s">
        <v>668</v>
      </c>
      <c r="E10" s="42">
        <v>2</v>
      </c>
      <c r="F10" s="36">
        <v>324</v>
      </c>
      <c r="G10" s="36">
        <v>148</v>
      </c>
      <c r="H10" s="36">
        <v>37</v>
      </c>
      <c r="I10" s="47">
        <v>3</v>
      </c>
      <c r="J10" s="47">
        <v>3</v>
      </c>
      <c r="L10" s="50"/>
      <c r="M10" s="101">
        <v>4</v>
      </c>
      <c r="N10" s="294" t="s">
        <v>78</v>
      </c>
      <c r="O10" s="50"/>
      <c r="P10" s="50"/>
    </row>
    <row r="11" spans="1:16" s="30" customFormat="1" x14ac:dyDescent="0.25">
      <c r="A11" s="437" t="s">
        <v>606</v>
      </c>
      <c r="B11" s="62"/>
      <c r="C11" s="11" t="s">
        <v>92</v>
      </c>
      <c r="D11" s="11" t="s">
        <v>478</v>
      </c>
      <c r="E11" s="42">
        <v>5</v>
      </c>
      <c r="F11" s="36">
        <v>324</v>
      </c>
      <c r="G11" s="36">
        <v>148</v>
      </c>
      <c r="H11" s="36">
        <v>37</v>
      </c>
      <c r="I11" s="47">
        <v>2</v>
      </c>
      <c r="J11" s="47">
        <v>2</v>
      </c>
      <c r="L11" s="50"/>
      <c r="M11" s="101">
        <v>5</v>
      </c>
      <c r="N11" s="294" t="s">
        <v>614</v>
      </c>
      <c r="O11" s="50"/>
      <c r="P11" s="50"/>
    </row>
    <row r="12" spans="1:16" s="30" customFormat="1" ht="13.5" customHeight="1" x14ac:dyDescent="0.25">
      <c r="A12" s="437" t="s">
        <v>607</v>
      </c>
      <c r="B12" s="73"/>
      <c r="C12" s="11" t="s">
        <v>93</v>
      </c>
      <c r="D12" s="11" t="s">
        <v>640</v>
      </c>
      <c r="E12" s="42">
        <v>16</v>
      </c>
      <c r="F12" s="36">
        <v>324</v>
      </c>
      <c r="G12" s="36">
        <v>148</v>
      </c>
      <c r="H12" s="36">
        <v>37</v>
      </c>
      <c r="I12" s="47">
        <v>8</v>
      </c>
      <c r="J12" s="47">
        <v>8</v>
      </c>
      <c r="L12" s="50"/>
      <c r="M12" s="101">
        <v>6</v>
      </c>
      <c r="N12" s="294" t="s">
        <v>79</v>
      </c>
      <c r="O12" s="50"/>
      <c r="P12" s="50"/>
    </row>
    <row r="13" spans="1:16" s="30" customFormat="1" x14ac:dyDescent="0.25">
      <c r="A13" s="437" t="s">
        <v>608</v>
      </c>
      <c r="B13" s="59"/>
      <c r="C13" s="11" t="s">
        <v>94</v>
      </c>
      <c r="D13" s="237" t="s">
        <v>476</v>
      </c>
      <c r="E13" s="42">
        <v>2</v>
      </c>
      <c r="F13" s="36">
        <v>324</v>
      </c>
      <c r="G13" s="36">
        <v>148</v>
      </c>
      <c r="H13" s="36">
        <v>37</v>
      </c>
      <c r="I13" s="47">
        <v>2</v>
      </c>
      <c r="J13" s="47">
        <v>2</v>
      </c>
      <c r="L13" s="50"/>
      <c r="M13" s="52"/>
      <c r="N13" s="51"/>
      <c r="O13" s="50"/>
      <c r="P13" s="50"/>
    </row>
    <row r="14" spans="1:16" s="30" customFormat="1" x14ac:dyDescent="0.25">
      <c r="A14" s="437" t="s">
        <v>609</v>
      </c>
      <c r="B14" s="74"/>
      <c r="C14" s="11" t="s">
        <v>95</v>
      </c>
      <c r="D14" s="237" t="s">
        <v>477</v>
      </c>
      <c r="E14" s="42">
        <v>10</v>
      </c>
      <c r="F14" s="36">
        <v>324</v>
      </c>
      <c r="G14" s="36">
        <v>148</v>
      </c>
      <c r="H14" s="36">
        <v>37</v>
      </c>
      <c r="I14" s="47">
        <v>4</v>
      </c>
      <c r="J14" s="47">
        <v>4</v>
      </c>
      <c r="L14" s="50"/>
      <c r="M14" s="52"/>
      <c r="N14" s="51"/>
      <c r="O14" s="50"/>
      <c r="P14" s="50"/>
    </row>
    <row r="15" spans="1:16" s="30" customFormat="1" x14ac:dyDescent="0.25">
      <c r="A15" s="437" t="s">
        <v>610</v>
      </c>
      <c r="B15" s="55"/>
      <c r="C15" s="11" t="s">
        <v>96</v>
      </c>
      <c r="D15" s="11" t="s">
        <v>479</v>
      </c>
      <c r="E15" s="42">
        <v>3</v>
      </c>
      <c r="F15" s="36">
        <v>324</v>
      </c>
      <c r="G15" s="36">
        <v>148</v>
      </c>
      <c r="H15" s="36">
        <v>37</v>
      </c>
      <c r="I15" s="47">
        <v>2</v>
      </c>
      <c r="J15" s="47">
        <v>2</v>
      </c>
      <c r="L15" s="50"/>
      <c r="M15" s="225"/>
      <c r="N15" s="51"/>
      <c r="O15" s="50"/>
      <c r="P15" s="50"/>
    </row>
    <row r="16" spans="1:16" s="30" customFormat="1" ht="30" x14ac:dyDescent="0.25">
      <c r="A16" s="437" t="s">
        <v>611</v>
      </c>
      <c r="B16" s="66"/>
      <c r="C16" s="11" t="s">
        <v>97</v>
      </c>
      <c r="D16" s="237" t="s">
        <v>697</v>
      </c>
      <c r="E16" s="42">
        <v>3</v>
      </c>
      <c r="F16" s="36">
        <v>324</v>
      </c>
      <c r="G16" s="36">
        <v>148</v>
      </c>
      <c r="H16" s="36">
        <v>37</v>
      </c>
      <c r="I16" s="47">
        <v>3</v>
      </c>
      <c r="J16" s="47">
        <v>3</v>
      </c>
      <c r="L16" s="50"/>
      <c r="M16" s="52"/>
      <c r="N16" s="51"/>
      <c r="O16" s="50"/>
      <c r="P16" s="50"/>
    </row>
    <row r="17" spans="1:16" s="30" customFormat="1" x14ac:dyDescent="0.25">
      <c r="A17" s="437" t="s">
        <v>612</v>
      </c>
      <c r="B17" s="60"/>
      <c r="C17" s="11" t="s">
        <v>98</v>
      </c>
      <c r="D17" s="11" t="s">
        <v>480</v>
      </c>
      <c r="E17" s="42">
        <v>9</v>
      </c>
      <c r="F17" s="36">
        <v>324</v>
      </c>
      <c r="G17" s="36">
        <v>148</v>
      </c>
      <c r="H17" s="36">
        <v>37</v>
      </c>
      <c r="I17" s="47">
        <v>4</v>
      </c>
      <c r="J17" s="47">
        <v>4</v>
      </c>
      <c r="L17" s="50"/>
      <c r="M17" s="52"/>
      <c r="N17" s="51"/>
      <c r="O17" s="50"/>
      <c r="P17" s="50"/>
    </row>
    <row r="18" spans="1:16" s="30" customFormat="1" x14ac:dyDescent="0.25">
      <c r="A18" s="437" t="s">
        <v>613</v>
      </c>
      <c r="B18" s="60"/>
      <c r="C18" s="11" t="s">
        <v>655</v>
      </c>
      <c r="D18" s="11" t="s">
        <v>481</v>
      </c>
      <c r="E18" s="42">
        <v>6</v>
      </c>
      <c r="F18" s="36">
        <v>324</v>
      </c>
      <c r="G18" s="36">
        <v>148</v>
      </c>
      <c r="H18" s="36">
        <v>37</v>
      </c>
      <c r="I18" s="47">
        <v>3</v>
      </c>
      <c r="J18" s="47">
        <v>3</v>
      </c>
      <c r="L18" s="50"/>
      <c r="M18" s="52"/>
      <c r="N18" s="51"/>
      <c r="O18" s="50"/>
      <c r="P18" s="50"/>
    </row>
    <row r="19" spans="1:16" s="30" customFormat="1" x14ac:dyDescent="0.25">
      <c r="A19" s="437" t="s">
        <v>717</v>
      </c>
      <c r="B19" s="57"/>
      <c r="C19" s="11" t="s">
        <v>100</v>
      </c>
      <c r="D19" s="11" t="s">
        <v>482</v>
      </c>
      <c r="E19" s="42">
        <v>6</v>
      </c>
      <c r="F19" s="36">
        <v>324</v>
      </c>
      <c r="G19" s="36">
        <v>148</v>
      </c>
      <c r="H19" s="36">
        <v>37</v>
      </c>
      <c r="I19" s="47">
        <v>3</v>
      </c>
      <c r="J19" s="47">
        <v>3</v>
      </c>
      <c r="L19" s="50"/>
      <c r="M19" s="52"/>
      <c r="N19" s="51"/>
      <c r="O19" s="50"/>
      <c r="P19" s="50"/>
    </row>
    <row r="20" spans="1:16" s="30" customFormat="1" x14ac:dyDescent="0.25">
      <c r="A20" s="437" t="s">
        <v>718</v>
      </c>
      <c r="B20" s="56"/>
      <c r="C20" s="11" t="s">
        <v>101</v>
      </c>
      <c r="D20" s="11" t="s">
        <v>483</v>
      </c>
      <c r="E20" s="42">
        <v>9</v>
      </c>
      <c r="F20" s="36">
        <v>324</v>
      </c>
      <c r="G20" s="36">
        <v>148</v>
      </c>
      <c r="H20" s="36">
        <v>37</v>
      </c>
      <c r="I20" s="47">
        <v>4</v>
      </c>
      <c r="J20" s="47">
        <v>4</v>
      </c>
      <c r="L20" s="50"/>
      <c r="M20" s="52"/>
      <c r="N20" s="51"/>
      <c r="O20" s="50"/>
      <c r="P20" s="50"/>
    </row>
    <row r="21" spans="1:16" s="30" customFormat="1" x14ac:dyDescent="0.25">
      <c r="A21" s="437" t="s">
        <v>719</v>
      </c>
      <c r="B21" s="76"/>
      <c r="C21" s="11" t="s">
        <v>102</v>
      </c>
      <c r="D21" s="237" t="s">
        <v>680</v>
      </c>
      <c r="E21" s="42">
        <v>5</v>
      </c>
      <c r="F21" s="36">
        <v>324</v>
      </c>
      <c r="G21" s="36">
        <v>148</v>
      </c>
      <c r="H21" s="36">
        <v>37</v>
      </c>
      <c r="I21" s="47">
        <v>2</v>
      </c>
      <c r="J21" s="47">
        <v>2</v>
      </c>
      <c r="L21" s="50"/>
      <c r="M21" s="52"/>
      <c r="N21" s="51"/>
      <c r="O21" s="50"/>
      <c r="P21" s="50"/>
    </row>
    <row r="22" spans="1:16" s="30" customFormat="1" x14ac:dyDescent="0.25">
      <c r="A22" s="437" t="s">
        <v>720</v>
      </c>
      <c r="B22" s="70"/>
      <c r="C22" s="11" t="s">
        <v>103</v>
      </c>
      <c r="D22" s="11" t="s">
        <v>698</v>
      </c>
      <c r="E22" s="42">
        <v>4</v>
      </c>
      <c r="F22" s="36">
        <v>324</v>
      </c>
      <c r="G22" s="36">
        <v>148</v>
      </c>
      <c r="H22" s="36">
        <v>37</v>
      </c>
      <c r="I22" s="47">
        <v>2</v>
      </c>
      <c r="J22" s="47">
        <v>2</v>
      </c>
      <c r="L22" s="50"/>
      <c r="M22" s="52"/>
      <c r="N22" s="51"/>
      <c r="O22" s="50"/>
      <c r="P22" s="50"/>
    </row>
    <row r="23" spans="1:16" s="31" customFormat="1" x14ac:dyDescent="0.25">
      <c r="A23" s="437" t="s">
        <v>721</v>
      </c>
      <c r="B23" s="62"/>
      <c r="C23" s="11" t="s">
        <v>104</v>
      </c>
      <c r="D23" s="11" t="s">
        <v>484</v>
      </c>
      <c r="E23" s="42">
        <v>6</v>
      </c>
      <c r="F23" s="36">
        <v>324</v>
      </c>
      <c r="G23" s="36">
        <v>148</v>
      </c>
      <c r="H23" s="36">
        <v>37</v>
      </c>
      <c r="I23" s="47">
        <v>3</v>
      </c>
      <c r="J23" s="47">
        <v>3</v>
      </c>
      <c r="L23" s="54"/>
      <c r="M23" s="52"/>
      <c r="N23" s="51"/>
      <c r="O23" s="54"/>
      <c r="P23" s="54"/>
    </row>
    <row r="24" spans="1:16" s="31" customFormat="1" x14ac:dyDescent="0.25">
      <c r="A24" s="437" t="s">
        <v>722</v>
      </c>
      <c r="B24" s="73"/>
      <c r="C24" s="11" t="s">
        <v>105</v>
      </c>
      <c r="D24" s="237" t="s">
        <v>699</v>
      </c>
      <c r="E24" s="42">
        <v>6</v>
      </c>
      <c r="F24" s="36">
        <v>324</v>
      </c>
      <c r="G24" s="36">
        <v>148</v>
      </c>
      <c r="H24" s="36">
        <v>37</v>
      </c>
      <c r="I24" s="47">
        <v>3</v>
      </c>
      <c r="J24" s="47">
        <v>3</v>
      </c>
      <c r="L24" s="54"/>
      <c r="M24" s="52"/>
      <c r="N24" s="51"/>
      <c r="O24" s="54"/>
      <c r="P24" s="54"/>
    </row>
    <row r="25" spans="1:16" s="31" customFormat="1" x14ac:dyDescent="0.25">
      <c r="A25" s="437" t="s">
        <v>723</v>
      </c>
      <c r="B25" s="77"/>
      <c r="C25" s="11" t="s">
        <v>106</v>
      </c>
      <c r="D25" s="237" t="s">
        <v>485</v>
      </c>
      <c r="E25" s="42">
        <v>7</v>
      </c>
      <c r="F25" s="36">
        <v>324</v>
      </c>
      <c r="G25" s="36">
        <v>148</v>
      </c>
      <c r="H25" s="36">
        <v>37</v>
      </c>
      <c r="I25" s="47">
        <v>3</v>
      </c>
      <c r="J25" s="47">
        <v>3</v>
      </c>
      <c r="L25" s="54"/>
      <c r="M25" s="52"/>
      <c r="N25" s="51"/>
      <c r="O25" s="54"/>
      <c r="P25" s="54"/>
    </row>
    <row r="26" spans="1:16" s="30" customFormat="1" x14ac:dyDescent="0.25">
      <c r="A26" s="437" t="s">
        <v>724</v>
      </c>
      <c r="B26" s="66"/>
      <c r="C26" s="11" t="s">
        <v>107</v>
      </c>
      <c r="D26" s="237" t="s">
        <v>700</v>
      </c>
      <c r="E26" s="42">
        <v>6</v>
      </c>
      <c r="F26" s="36">
        <v>324</v>
      </c>
      <c r="G26" s="36">
        <v>148</v>
      </c>
      <c r="H26" s="36">
        <v>37</v>
      </c>
      <c r="I26" s="47">
        <v>3</v>
      </c>
      <c r="J26" s="47">
        <v>3</v>
      </c>
      <c r="L26" s="50"/>
      <c r="M26" s="52"/>
      <c r="N26" s="51"/>
      <c r="O26" s="50"/>
      <c r="P26" s="50"/>
    </row>
    <row r="27" spans="1:16" s="30" customFormat="1" x14ac:dyDescent="0.25">
      <c r="A27" s="437" t="s">
        <v>725</v>
      </c>
      <c r="B27" s="65"/>
      <c r="C27" s="11" t="s">
        <v>108</v>
      </c>
      <c r="D27" s="11" t="s">
        <v>701</v>
      </c>
      <c r="E27" s="42">
        <v>4</v>
      </c>
      <c r="F27" s="36">
        <v>324</v>
      </c>
      <c r="G27" s="36">
        <v>148</v>
      </c>
      <c r="H27" s="36">
        <v>37</v>
      </c>
      <c r="I27" s="23">
        <v>2</v>
      </c>
      <c r="J27" s="23">
        <v>2</v>
      </c>
      <c r="L27" s="50"/>
      <c r="M27" s="52"/>
      <c r="N27" s="51"/>
      <c r="O27" s="50"/>
      <c r="P27" s="50"/>
    </row>
    <row r="28" spans="1:16" s="30" customFormat="1" x14ac:dyDescent="0.25">
      <c r="A28" s="437" t="s">
        <v>726</v>
      </c>
      <c r="B28" s="56"/>
      <c r="C28" s="11" t="s">
        <v>112</v>
      </c>
      <c r="D28" s="11" t="s">
        <v>490</v>
      </c>
      <c r="E28" s="42">
        <v>8</v>
      </c>
      <c r="F28" s="36">
        <v>324</v>
      </c>
      <c r="G28" s="36">
        <v>148</v>
      </c>
      <c r="H28" s="36">
        <v>37</v>
      </c>
      <c r="I28" s="47">
        <v>3</v>
      </c>
      <c r="J28" s="47">
        <v>3</v>
      </c>
      <c r="L28" s="50"/>
      <c r="M28" s="52"/>
      <c r="N28" s="51"/>
      <c r="O28" s="50"/>
      <c r="P28" s="50"/>
    </row>
    <row r="29" spans="1:16" s="30" customFormat="1" x14ac:dyDescent="0.25">
      <c r="A29" s="437" t="s">
        <v>727</v>
      </c>
      <c r="B29" s="59"/>
      <c r="C29" s="11" t="s">
        <v>113</v>
      </c>
      <c r="D29" s="11" t="s">
        <v>491</v>
      </c>
      <c r="E29" s="42">
        <v>4</v>
      </c>
      <c r="F29" s="36">
        <v>324</v>
      </c>
      <c r="G29" s="36">
        <v>148</v>
      </c>
      <c r="H29" s="36">
        <v>37</v>
      </c>
      <c r="I29" s="47">
        <v>2</v>
      </c>
      <c r="J29" s="47">
        <v>2</v>
      </c>
      <c r="L29" s="50"/>
      <c r="M29" s="52"/>
      <c r="N29" s="51"/>
      <c r="O29" s="50"/>
      <c r="P29" s="50"/>
    </row>
    <row r="30" spans="1:16" s="30" customFormat="1" x14ac:dyDescent="0.25">
      <c r="A30" s="437" t="s">
        <v>728</v>
      </c>
      <c r="B30" s="61"/>
      <c r="C30" s="11" t="s">
        <v>115</v>
      </c>
      <c r="D30" s="11" t="s">
        <v>702</v>
      </c>
      <c r="E30" s="42">
        <v>5</v>
      </c>
      <c r="F30" s="36">
        <v>324</v>
      </c>
      <c r="G30" s="36">
        <v>148</v>
      </c>
      <c r="H30" s="36">
        <v>37</v>
      </c>
      <c r="I30" s="47">
        <v>2</v>
      </c>
      <c r="J30" s="47">
        <v>2</v>
      </c>
      <c r="L30" s="50"/>
      <c r="M30" s="52"/>
      <c r="N30" s="51"/>
      <c r="O30" s="50"/>
      <c r="P30" s="50"/>
    </row>
    <row r="31" spans="1:16" s="30" customFormat="1" x14ac:dyDescent="0.25">
      <c r="A31" s="437" t="s">
        <v>729</v>
      </c>
      <c r="B31" s="62"/>
      <c r="C31" s="11" t="s">
        <v>117</v>
      </c>
      <c r="D31" s="11" t="s">
        <v>492</v>
      </c>
      <c r="E31" s="42">
        <v>4</v>
      </c>
      <c r="F31" s="36">
        <v>324</v>
      </c>
      <c r="G31" s="36">
        <v>148</v>
      </c>
      <c r="H31" s="36">
        <v>37</v>
      </c>
      <c r="I31" s="47">
        <v>2</v>
      </c>
      <c r="J31" s="47">
        <v>2</v>
      </c>
      <c r="L31" s="50"/>
      <c r="M31" s="52"/>
      <c r="N31" s="51"/>
      <c r="O31" s="50"/>
      <c r="P31" s="50"/>
    </row>
    <row r="32" spans="1:16" s="30" customFormat="1" x14ac:dyDescent="0.25">
      <c r="A32" s="437" t="s">
        <v>730</v>
      </c>
      <c r="B32" s="63"/>
      <c r="C32" s="11" t="s">
        <v>119</v>
      </c>
      <c r="D32" s="237" t="s">
        <v>703</v>
      </c>
      <c r="E32" s="42">
        <v>7</v>
      </c>
      <c r="F32" s="36">
        <v>324</v>
      </c>
      <c r="G32" s="36">
        <v>148</v>
      </c>
      <c r="H32" s="36">
        <v>37</v>
      </c>
      <c r="I32" s="47">
        <v>3</v>
      </c>
      <c r="J32" s="47">
        <v>3</v>
      </c>
      <c r="L32" s="50"/>
      <c r="M32" s="52"/>
      <c r="N32" s="51"/>
      <c r="O32" s="50"/>
      <c r="P32" s="50"/>
    </row>
    <row r="33" spans="1:16" s="30" customFormat="1" x14ac:dyDescent="0.25">
      <c r="A33" s="437" t="s">
        <v>731</v>
      </c>
      <c r="B33" s="60"/>
      <c r="C33" s="11" t="s">
        <v>121</v>
      </c>
      <c r="D33" s="11" t="s">
        <v>493</v>
      </c>
      <c r="E33" s="42">
        <v>5</v>
      </c>
      <c r="F33" s="36">
        <v>324</v>
      </c>
      <c r="G33" s="36">
        <v>148</v>
      </c>
      <c r="H33" s="36">
        <v>37</v>
      </c>
      <c r="I33" s="47">
        <v>2</v>
      </c>
      <c r="J33" s="47">
        <v>2</v>
      </c>
      <c r="L33" s="50"/>
      <c r="M33" s="52"/>
      <c r="N33" s="51"/>
      <c r="O33" s="50"/>
      <c r="P33" s="50"/>
    </row>
    <row r="34" spans="1:16" s="30" customFormat="1" x14ac:dyDescent="0.25">
      <c r="A34" s="437" t="s">
        <v>732</v>
      </c>
      <c r="B34" s="58"/>
      <c r="C34" s="11" t="s">
        <v>125</v>
      </c>
      <c r="D34" s="11" t="s">
        <v>665</v>
      </c>
      <c r="E34" s="42">
        <v>2</v>
      </c>
      <c r="F34" s="36">
        <v>324</v>
      </c>
      <c r="G34" s="36">
        <v>148</v>
      </c>
      <c r="H34" s="36">
        <v>37</v>
      </c>
      <c r="I34" s="47">
        <v>3</v>
      </c>
      <c r="J34" s="47">
        <v>3</v>
      </c>
      <c r="L34" s="50"/>
      <c r="M34" s="52"/>
      <c r="N34" s="51"/>
      <c r="O34" s="50"/>
      <c r="P34" s="50"/>
    </row>
    <row r="35" spans="1:16" s="30" customFormat="1" x14ac:dyDescent="0.25">
      <c r="A35" s="437" t="s">
        <v>733</v>
      </c>
      <c r="B35" s="195"/>
      <c r="C35" s="235" t="s">
        <v>146</v>
      </c>
      <c r="D35" s="11" t="s">
        <v>495</v>
      </c>
      <c r="E35" s="42">
        <v>6</v>
      </c>
      <c r="F35" s="36">
        <v>324</v>
      </c>
      <c r="G35" s="36">
        <v>148</v>
      </c>
      <c r="H35" s="36">
        <v>37</v>
      </c>
      <c r="I35" s="47">
        <v>3</v>
      </c>
      <c r="J35" s="47">
        <v>3</v>
      </c>
      <c r="L35" s="50"/>
      <c r="M35" s="52"/>
      <c r="N35" s="51"/>
      <c r="O35" s="50"/>
      <c r="P35" s="50"/>
    </row>
    <row r="36" spans="1:16" s="30" customFormat="1" x14ac:dyDescent="0.25">
      <c r="A36" s="437" t="s">
        <v>734</v>
      </c>
      <c r="B36" s="196"/>
      <c r="C36" s="235" t="s">
        <v>147</v>
      </c>
      <c r="D36" s="11" t="s">
        <v>496</v>
      </c>
      <c r="E36" s="42">
        <v>4</v>
      </c>
      <c r="F36" s="36">
        <v>324</v>
      </c>
      <c r="G36" s="36">
        <v>148</v>
      </c>
      <c r="H36" s="36">
        <v>37</v>
      </c>
      <c r="I36" s="47">
        <v>2</v>
      </c>
      <c r="J36" s="47">
        <v>2</v>
      </c>
      <c r="L36" s="50"/>
      <c r="M36" s="52"/>
      <c r="N36" s="51"/>
      <c r="O36" s="50"/>
      <c r="P36" s="50"/>
    </row>
    <row r="37" spans="1:16" s="30" customFormat="1" x14ac:dyDescent="0.25">
      <c r="A37" s="437" t="s">
        <v>735</v>
      </c>
      <c r="B37" s="75"/>
      <c r="C37" s="188" t="s">
        <v>148</v>
      </c>
      <c r="D37" s="11" t="s">
        <v>497</v>
      </c>
      <c r="E37" s="42">
        <v>4</v>
      </c>
      <c r="F37" s="36">
        <v>324</v>
      </c>
      <c r="G37" s="36">
        <v>148</v>
      </c>
      <c r="H37" s="36">
        <v>37</v>
      </c>
      <c r="I37" s="47">
        <v>2</v>
      </c>
      <c r="J37" s="47">
        <v>2</v>
      </c>
      <c r="L37" s="50"/>
      <c r="M37" s="52"/>
      <c r="N37" s="51"/>
      <c r="O37" s="50"/>
      <c r="P37" s="50"/>
    </row>
    <row r="38" spans="1:16" s="30" customFormat="1" x14ac:dyDescent="0.25">
      <c r="A38" s="437" t="s">
        <v>736</v>
      </c>
      <c r="B38" s="197"/>
      <c r="C38" s="188" t="s">
        <v>149</v>
      </c>
      <c r="D38" s="11" t="s">
        <v>498</v>
      </c>
      <c r="E38" s="42">
        <v>5</v>
      </c>
      <c r="F38" s="36">
        <v>324</v>
      </c>
      <c r="G38" s="36">
        <v>148</v>
      </c>
      <c r="H38" s="36">
        <v>37</v>
      </c>
      <c r="I38" s="47">
        <v>2</v>
      </c>
      <c r="J38" s="47">
        <v>2</v>
      </c>
      <c r="L38" s="50"/>
      <c r="M38" s="52"/>
      <c r="N38" s="51"/>
      <c r="O38" s="50"/>
      <c r="P38" s="50"/>
    </row>
    <row r="39" spans="1:16" s="30" customFormat="1" x14ac:dyDescent="0.25">
      <c r="A39" s="437" t="s">
        <v>737</v>
      </c>
      <c r="B39" s="62"/>
      <c r="C39" s="188" t="s">
        <v>150</v>
      </c>
      <c r="D39" s="11" t="s">
        <v>499</v>
      </c>
      <c r="E39" s="42">
        <v>4</v>
      </c>
      <c r="F39" s="36">
        <v>324</v>
      </c>
      <c r="G39" s="36">
        <v>148</v>
      </c>
      <c r="H39" s="36">
        <v>37</v>
      </c>
      <c r="I39" s="47">
        <v>2</v>
      </c>
      <c r="J39" s="47">
        <v>2</v>
      </c>
      <c r="L39" s="50"/>
      <c r="M39" s="52"/>
      <c r="N39" s="51"/>
      <c r="O39" s="50"/>
      <c r="P39" s="50"/>
    </row>
    <row r="40" spans="1:16" s="30" customFormat="1" ht="30" x14ac:dyDescent="0.25">
      <c r="A40" s="437" t="s">
        <v>738</v>
      </c>
      <c r="B40" s="366"/>
      <c r="C40" s="188" t="s">
        <v>663</v>
      </c>
      <c r="D40" s="237" t="s">
        <v>704</v>
      </c>
      <c r="E40" s="42">
        <v>6</v>
      </c>
      <c r="F40" s="36">
        <v>324</v>
      </c>
      <c r="G40" s="36">
        <v>148</v>
      </c>
      <c r="H40" s="36">
        <v>37</v>
      </c>
      <c r="I40" s="47">
        <v>3</v>
      </c>
      <c r="J40" s="47">
        <v>3</v>
      </c>
      <c r="L40" s="50"/>
      <c r="M40" s="52"/>
      <c r="N40" s="51"/>
      <c r="O40" s="50"/>
      <c r="P40" s="50"/>
    </row>
    <row r="41" spans="1:16" x14ac:dyDescent="0.25">
      <c r="A41" s="301"/>
      <c r="B41" s="301"/>
      <c r="C41" s="301"/>
      <c r="D41" s="301"/>
      <c r="E41" s="37"/>
      <c r="F41" s="37"/>
      <c r="G41" s="37"/>
      <c r="H41" s="37"/>
      <c r="I41" s="89"/>
      <c r="J41" s="23"/>
      <c r="L41" s="30"/>
      <c r="M41" s="49"/>
    </row>
    <row r="42" spans="1:16" ht="15.75" x14ac:dyDescent="0.25">
      <c r="A42" s="81"/>
      <c r="B42" s="82"/>
      <c r="C42" s="302"/>
      <c r="D42" s="302"/>
      <c r="E42" s="37"/>
      <c r="F42" s="90"/>
      <c r="G42" s="90"/>
      <c r="H42" s="90"/>
      <c r="I42" s="91">
        <f>SUM(I4:I40)</f>
        <v>110</v>
      </c>
      <c r="J42" s="92">
        <f>SUM(J4:J40)</f>
        <v>110</v>
      </c>
      <c r="L42" s="30"/>
      <c r="M42" s="49"/>
    </row>
    <row r="43" spans="1:16" x14ac:dyDescent="0.25">
      <c r="A43" s="81"/>
      <c r="B43" s="82"/>
      <c r="C43" s="627" t="s">
        <v>72</v>
      </c>
      <c r="D43" s="627"/>
      <c r="E43" s="627"/>
      <c r="F43" s="86"/>
      <c r="G43" s="86"/>
      <c r="H43" s="86"/>
      <c r="I43" s="94">
        <v>37</v>
      </c>
      <c r="J43" s="94">
        <v>37</v>
      </c>
      <c r="M43" s="49"/>
    </row>
    <row r="44" spans="1:16" x14ac:dyDescent="0.25">
      <c r="A44" s="81"/>
      <c r="B44" s="45"/>
      <c r="C44" s="628" t="s">
        <v>67</v>
      </c>
      <c r="D44" s="628"/>
      <c r="E44" s="628"/>
      <c r="F44" s="87"/>
      <c r="G44" s="87"/>
      <c r="H44" s="87"/>
      <c r="I44" s="95">
        <f>SUM(I42:I43)</f>
        <v>147</v>
      </c>
      <c r="J44" s="95">
        <f>SUM(J42:J43)</f>
        <v>147</v>
      </c>
      <c r="M44" s="49"/>
    </row>
    <row r="45" spans="1:16" x14ac:dyDescent="0.25">
      <c r="B45" s="43"/>
      <c r="C45" s="32"/>
      <c r="D45" s="32"/>
      <c r="E45" s="2"/>
      <c r="M45" s="49"/>
    </row>
    <row r="46" spans="1:16" x14ac:dyDescent="0.25">
      <c r="B46" s="44" t="s">
        <v>0</v>
      </c>
      <c r="C46" s="41" t="s">
        <v>39</v>
      </c>
      <c r="D46" s="41"/>
      <c r="E46" s="40" t="s">
        <v>1</v>
      </c>
      <c r="H46" s="255" t="s">
        <v>71</v>
      </c>
      <c r="I46" s="88" t="s">
        <v>1</v>
      </c>
      <c r="M46" s="49"/>
    </row>
    <row r="47" spans="1:16" ht="15" customHeight="1" x14ac:dyDescent="0.25">
      <c r="B47" s="293" t="s">
        <v>599</v>
      </c>
      <c r="C47" s="629" t="s">
        <v>2</v>
      </c>
      <c r="D47" s="630"/>
      <c r="E47" s="1">
        <v>2</v>
      </c>
      <c r="H47" s="369" t="s">
        <v>707</v>
      </c>
      <c r="I47" s="251">
        <v>2</v>
      </c>
      <c r="M47" s="49"/>
    </row>
    <row r="48" spans="1:16" x14ac:dyDescent="0.25">
      <c r="B48" s="293" t="s">
        <v>600</v>
      </c>
      <c r="C48" s="250" t="s">
        <v>488</v>
      </c>
      <c r="D48" s="250"/>
      <c r="E48" s="1">
        <v>2</v>
      </c>
      <c r="H48" s="370" t="s">
        <v>708</v>
      </c>
      <c r="I48" s="365">
        <v>3</v>
      </c>
      <c r="M48" s="49"/>
    </row>
    <row r="49" spans="1:15" ht="15.75" customHeight="1" x14ac:dyDescent="0.25">
      <c r="B49" s="293" t="s">
        <v>601</v>
      </c>
      <c r="C49" s="629" t="s">
        <v>494</v>
      </c>
      <c r="D49" s="630"/>
      <c r="E49" s="1">
        <v>2</v>
      </c>
      <c r="H49" s="371" t="s">
        <v>709</v>
      </c>
      <c r="I49" s="253">
        <v>2</v>
      </c>
      <c r="M49" s="49"/>
      <c r="N49" s="242"/>
      <c r="O49" s="243"/>
    </row>
    <row r="50" spans="1:15" ht="15.75" x14ac:dyDescent="0.25">
      <c r="B50" s="293" t="s">
        <v>602</v>
      </c>
      <c r="C50" s="249" t="s">
        <v>675</v>
      </c>
      <c r="D50" s="249"/>
      <c r="E50" s="1">
        <v>2</v>
      </c>
      <c r="F50" s="38">
        <f>SUM(E47:E50)</f>
        <v>8</v>
      </c>
      <c r="H50" s="369" t="s">
        <v>710</v>
      </c>
      <c r="I50" s="238">
        <v>2</v>
      </c>
      <c r="M50" s="49"/>
      <c r="N50" s="244"/>
      <c r="O50" s="245"/>
    </row>
    <row r="51" spans="1:15" ht="15.75" customHeight="1" x14ac:dyDescent="0.25">
      <c r="B51" s="293" t="s">
        <v>603</v>
      </c>
      <c r="C51" s="620" t="s">
        <v>705</v>
      </c>
      <c r="D51" s="621"/>
      <c r="E51" s="93">
        <v>2</v>
      </c>
      <c r="H51" s="297" t="s">
        <v>711</v>
      </c>
      <c r="I51" s="252">
        <v>2</v>
      </c>
      <c r="M51" s="49"/>
      <c r="N51" s="246"/>
      <c r="O51" s="247"/>
    </row>
    <row r="52" spans="1:15" ht="15.75" x14ac:dyDescent="0.25">
      <c r="B52" s="293" t="s">
        <v>604</v>
      </c>
      <c r="C52" s="620" t="s">
        <v>529</v>
      </c>
      <c r="D52" s="621"/>
      <c r="E52" s="93">
        <v>2</v>
      </c>
      <c r="H52" s="298" t="s">
        <v>500</v>
      </c>
      <c r="I52" s="253">
        <v>2</v>
      </c>
      <c r="M52" s="49"/>
      <c r="N52" s="242"/>
      <c r="O52" s="248"/>
    </row>
    <row r="53" spans="1:15" ht="15.75" x14ac:dyDescent="0.25">
      <c r="B53" s="293" t="s">
        <v>605</v>
      </c>
      <c r="C53" s="620" t="s">
        <v>508</v>
      </c>
      <c r="D53" s="621"/>
      <c r="E53" s="93">
        <v>2</v>
      </c>
      <c r="H53" s="428" t="s">
        <v>657</v>
      </c>
      <c r="I53" s="238">
        <v>3</v>
      </c>
      <c r="M53" s="49"/>
    </row>
    <row r="54" spans="1:15" x14ac:dyDescent="0.25">
      <c r="A54" s="29"/>
      <c r="B54" s="293" t="s">
        <v>606</v>
      </c>
      <c r="C54" s="620" t="s">
        <v>706</v>
      </c>
      <c r="D54" s="621"/>
      <c r="E54" s="93">
        <v>3</v>
      </c>
      <c r="H54" s="295" t="s">
        <v>712</v>
      </c>
      <c r="I54" s="296">
        <v>2</v>
      </c>
      <c r="M54" s="49"/>
    </row>
    <row r="55" spans="1:15" x14ac:dyDescent="0.25">
      <c r="A55" s="29"/>
      <c r="B55" s="293" t="s">
        <v>607</v>
      </c>
      <c r="C55" s="620" t="s">
        <v>3</v>
      </c>
      <c r="D55" s="621"/>
      <c r="E55" s="93">
        <v>3</v>
      </c>
      <c r="H55" s="295" t="s">
        <v>81</v>
      </c>
      <c r="I55" s="296">
        <f>SUM(I47:I54)</f>
        <v>18</v>
      </c>
      <c r="M55" s="49"/>
    </row>
    <row r="56" spans="1:15" x14ac:dyDescent="0.25">
      <c r="A56" s="29"/>
      <c r="B56" s="293" t="s">
        <v>608</v>
      </c>
      <c r="C56" s="620" t="s">
        <v>4</v>
      </c>
      <c r="D56" s="621"/>
      <c r="E56" s="93">
        <v>6</v>
      </c>
      <c r="H56" s="299" t="s">
        <v>80</v>
      </c>
      <c r="I56" s="300" t="s">
        <v>615</v>
      </c>
    </row>
    <row r="57" spans="1:15" x14ac:dyDescent="0.25">
      <c r="A57" s="29"/>
      <c r="B57" s="293" t="s">
        <v>609</v>
      </c>
      <c r="C57" s="256" t="s">
        <v>598</v>
      </c>
      <c r="D57" s="257"/>
      <c r="E57" s="93">
        <v>2</v>
      </c>
      <c r="F57" s="38">
        <f>SUM(E51:E57)</f>
        <v>20</v>
      </c>
    </row>
    <row r="58" spans="1:15" x14ac:dyDescent="0.25">
      <c r="A58" s="29"/>
      <c r="B58" s="293" t="s">
        <v>610</v>
      </c>
      <c r="C58" s="631" t="s">
        <v>129</v>
      </c>
      <c r="D58" s="632"/>
      <c r="E58" s="251">
        <v>2</v>
      </c>
      <c r="I58" s="38"/>
    </row>
    <row r="59" spans="1:15" x14ac:dyDescent="0.25">
      <c r="A59" s="29"/>
      <c r="B59" s="293" t="s">
        <v>611</v>
      </c>
      <c r="C59" s="631" t="s">
        <v>130</v>
      </c>
      <c r="D59" s="632"/>
      <c r="E59" s="252">
        <v>3</v>
      </c>
      <c r="I59" s="38"/>
    </row>
    <row r="60" spans="1:15" ht="15" customHeight="1" x14ac:dyDescent="0.25">
      <c r="A60" s="29"/>
      <c r="B60" s="293" t="s">
        <v>612</v>
      </c>
      <c r="C60" s="631" t="s">
        <v>131</v>
      </c>
      <c r="D60" s="632"/>
      <c r="E60" s="253">
        <v>2</v>
      </c>
      <c r="I60" s="38"/>
    </row>
    <row r="61" spans="1:15" x14ac:dyDescent="0.25">
      <c r="A61" s="29"/>
      <c r="B61" s="293" t="s">
        <v>613</v>
      </c>
      <c r="C61" s="631" t="s">
        <v>132</v>
      </c>
      <c r="D61" s="632"/>
      <c r="E61" s="254">
        <v>2</v>
      </c>
      <c r="F61" s="38">
        <f>SUM(E58:E61)</f>
        <v>9</v>
      </c>
      <c r="I61" s="38"/>
    </row>
    <row r="62" spans="1:15" x14ac:dyDescent="0.25">
      <c r="A62" s="29"/>
      <c r="B62" s="626" t="s">
        <v>40</v>
      </c>
      <c r="C62" s="626"/>
      <c r="D62" s="234"/>
      <c r="E62" s="40">
        <f>SUM(E47:E61)</f>
        <v>37</v>
      </c>
      <c r="I62" s="38"/>
    </row>
    <row r="63" spans="1:15" x14ac:dyDescent="0.25">
      <c r="A63" s="29"/>
      <c r="B63" s="43"/>
      <c r="C63" s="32"/>
      <c r="D63" s="32"/>
      <c r="E63" s="2"/>
      <c r="I63" s="38"/>
    </row>
  </sheetData>
  <mergeCells count="18">
    <mergeCell ref="B62:C62"/>
    <mergeCell ref="C43:E43"/>
    <mergeCell ref="C44:E44"/>
    <mergeCell ref="C47:D47"/>
    <mergeCell ref="C51:D51"/>
    <mergeCell ref="C49:D49"/>
    <mergeCell ref="C52:D52"/>
    <mergeCell ref="C53:D53"/>
    <mergeCell ref="C58:D58"/>
    <mergeCell ref="C59:D59"/>
    <mergeCell ref="C61:D61"/>
    <mergeCell ref="C60:D60"/>
    <mergeCell ref="C54:D54"/>
    <mergeCell ref="C55:D55"/>
    <mergeCell ref="C56:D56"/>
    <mergeCell ref="M6:N6"/>
    <mergeCell ref="A1:J1"/>
    <mergeCell ref="C3:D3"/>
  </mergeCells>
  <pageMargins left="0.45" right="0.2" top="0.75" bottom="0.5" header="0.3" footer="0.3"/>
  <pageSetup paperSize="5"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topLeftCell="I1" zoomScale="70" zoomScaleNormal="70" zoomScalePageLayoutView="80" workbookViewId="0">
      <pane ySplit="3" topLeftCell="A4" activePane="bottomLeft" state="frozen"/>
      <selection activeCell="F1" sqref="F1"/>
      <selection pane="bottomLeft" activeCell="M6" sqref="M6"/>
    </sheetView>
  </sheetViews>
  <sheetFormatPr defaultColWidth="10.28515625" defaultRowHeight="15.75" x14ac:dyDescent="0.25"/>
  <cols>
    <col min="1" max="1" width="34" style="326" customWidth="1"/>
    <col min="2" max="4" width="7.28515625" style="328" customWidth="1"/>
    <col min="5" max="5" width="51.5703125" style="326" customWidth="1"/>
    <col min="6" max="8" width="7.140625" style="328" customWidth="1"/>
    <col min="9" max="9" width="30.42578125" style="326" customWidth="1"/>
    <col min="10" max="12" width="9.5703125" style="328" customWidth="1"/>
    <col min="13" max="13" width="38" style="326" customWidth="1"/>
    <col min="14" max="16" width="7" style="328" customWidth="1"/>
    <col min="17" max="17" width="39.5703125" style="326" customWidth="1"/>
    <col min="18" max="20" width="8" style="328" customWidth="1"/>
    <col min="21" max="21" width="48.85546875" style="326" customWidth="1"/>
    <col min="22" max="24" width="8.42578125" style="328" customWidth="1"/>
    <col min="25" max="25" width="40.42578125" style="326" customWidth="1"/>
    <col min="26" max="28" width="6.7109375" style="328" customWidth="1"/>
    <col min="29" max="29" width="39.7109375" style="326" customWidth="1"/>
    <col min="30" max="32" width="8.42578125" style="328" customWidth="1"/>
    <col min="33" max="16384" width="10.28515625" style="326"/>
  </cols>
  <sheetData>
    <row r="1" spans="1:34" ht="35.25" customHeight="1" x14ac:dyDescent="0.25">
      <c r="A1" s="636" t="s">
        <v>42</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row>
    <row r="2" spans="1:34" ht="18" customHeight="1" x14ac:dyDescent="0.25"/>
    <row r="3" spans="1:34" ht="31.5" customHeight="1" x14ac:dyDescent="0.25">
      <c r="A3" s="318" t="s">
        <v>43</v>
      </c>
      <c r="B3" s="318" t="s">
        <v>1</v>
      </c>
      <c r="C3" s="318" t="s">
        <v>715</v>
      </c>
      <c r="D3" s="318" t="s">
        <v>716</v>
      </c>
      <c r="E3" s="318" t="s">
        <v>44</v>
      </c>
      <c r="F3" s="318" t="s">
        <v>1</v>
      </c>
      <c r="G3" s="318" t="s">
        <v>715</v>
      </c>
      <c r="H3" s="318" t="s">
        <v>716</v>
      </c>
      <c r="I3" s="318" t="s">
        <v>45</v>
      </c>
      <c r="J3" s="318" t="s">
        <v>1</v>
      </c>
      <c r="K3" s="318" t="s">
        <v>715</v>
      </c>
      <c r="L3" s="318" t="s">
        <v>716</v>
      </c>
      <c r="M3" s="318" t="s">
        <v>46</v>
      </c>
      <c r="N3" s="318" t="s">
        <v>1</v>
      </c>
      <c r="O3" s="318" t="s">
        <v>715</v>
      </c>
      <c r="P3" s="318" t="s">
        <v>716</v>
      </c>
      <c r="Q3" s="318" t="s">
        <v>47</v>
      </c>
      <c r="R3" s="318" t="s">
        <v>1</v>
      </c>
      <c r="S3" s="318" t="s">
        <v>715</v>
      </c>
      <c r="T3" s="318" t="s">
        <v>716</v>
      </c>
      <c r="U3" s="318" t="s">
        <v>48</v>
      </c>
      <c r="V3" s="318" t="s">
        <v>1</v>
      </c>
      <c r="W3" s="318" t="s">
        <v>715</v>
      </c>
      <c r="X3" s="318" t="s">
        <v>716</v>
      </c>
      <c r="Y3" s="318" t="s">
        <v>49</v>
      </c>
      <c r="Z3" s="318" t="s">
        <v>1</v>
      </c>
      <c r="AA3" s="318" t="s">
        <v>715</v>
      </c>
      <c r="AB3" s="318" t="s">
        <v>716</v>
      </c>
      <c r="AC3" s="318" t="s">
        <v>50</v>
      </c>
      <c r="AD3" s="318" t="s">
        <v>1</v>
      </c>
      <c r="AE3" s="318" t="s">
        <v>715</v>
      </c>
      <c r="AF3" s="318" t="s">
        <v>716</v>
      </c>
    </row>
    <row r="4" spans="1:34" s="378" customFormat="1" ht="31.5" customHeight="1" x14ac:dyDescent="0.25">
      <c r="A4" s="373" t="s">
        <v>504</v>
      </c>
      <c r="B4" s="325">
        <v>2</v>
      </c>
      <c r="C4" s="325">
        <v>2</v>
      </c>
      <c r="D4" s="325">
        <v>0</v>
      </c>
      <c r="E4" s="373" t="s">
        <v>488</v>
      </c>
      <c r="F4" s="325">
        <v>2</v>
      </c>
      <c r="G4" s="325">
        <v>2</v>
      </c>
      <c r="H4" s="325">
        <v>0</v>
      </c>
      <c r="I4" s="374" t="s">
        <v>506</v>
      </c>
      <c r="J4" s="319">
        <v>2</v>
      </c>
      <c r="K4" s="319">
        <v>2</v>
      </c>
      <c r="L4" s="319">
        <v>0</v>
      </c>
      <c r="M4" s="375" t="s">
        <v>508</v>
      </c>
      <c r="N4" s="319">
        <v>2</v>
      </c>
      <c r="O4" s="319">
        <v>2</v>
      </c>
      <c r="P4" s="319">
        <v>0</v>
      </c>
      <c r="Q4" s="376" t="s">
        <v>696</v>
      </c>
      <c r="R4" s="321">
        <v>3</v>
      </c>
      <c r="S4" s="321">
        <v>2</v>
      </c>
      <c r="T4" s="321">
        <v>1</v>
      </c>
      <c r="U4" s="377" t="s">
        <v>684</v>
      </c>
      <c r="V4" s="324">
        <v>2</v>
      </c>
      <c r="W4" s="324">
        <v>1</v>
      </c>
      <c r="X4" s="324">
        <v>1</v>
      </c>
      <c r="Y4" s="373" t="s">
        <v>494</v>
      </c>
      <c r="Z4" s="325">
        <v>2</v>
      </c>
      <c r="AA4" s="325">
        <v>1</v>
      </c>
      <c r="AB4" s="325">
        <v>1</v>
      </c>
      <c r="AC4" s="382" t="s">
        <v>640</v>
      </c>
      <c r="AD4" s="363">
        <v>8</v>
      </c>
      <c r="AE4" s="363">
        <v>0</v>
      </c>
      <c r="AF4" s="363">
        <v>8</v>
      </c>
    </row>
    <row r="5" spans="1:34" s="378" customFormat="1" ht="31.5" customHeight="1" x14ac:dyDescent="0.25">
      <c r="A5" s="386" t="s">
        <v>674</v>
      </c>
      <c r="B5" s="319">
        <v>2</v>
      </c>
      <c r="C5" s="319">
        <v>2</v>
      </c>
      <c r="D5" s="319">
        <v>0</v>
      </c>
      <c r="E5" s="373" t="s">
        <v>675</v>
      </c>
      <c r="F5" s="325">
        <v>2</v>
      </c>
      <c r="G5" s="325">
        <v>2</v>
      </c>
      <c r="H5" s="325">
        <v>0</v>
      </c>
      <c r="I5" s="379" t="s">
        <v>671</v>
      </c>
      <c r="J5" s="324">
        <v>2</v>
      </c>
      <c r="K5" s="324">
        <v>1</v>
      </c>
      <c r="L5" s="324">
        <v>1</v>
      </c>
      <c r="M5" s="374" t="s">
        <v>677</v>
      </c>
      <c r="N5" s="319">
        <v>3</v>
      </c>
      <c r="O5" s="319">
        <v>2</v>
      </c>
      <c r="P5" s="319">
        <v>1</v>
      </c>
      <c r="Q5" s="376" t="s">
        <v>679</v>
      </c>
      <c r="R5" s="321">
        <v>3</v>
      </c>
      <c r="S5" s="321">
        <v>2</v>
      </c>
      <c r="T5" s="321">
        <v>1</v>
      </c>
      <c r="U5" s="379" t="s">
        <v>685</v>
      </c>
      <c r="V5" s="320">
        <v>2</v>
      </c>
      <c r="W5" s="320">
        <v>1</v>
      </c>
      <c r="X5" s="320">
        <v>1</v>
      </c>
      <c r="Y5" s="376" t="s">
        <v>688</v>
      </c>
      <c r="Z5" s="323">
        <v>3</v>
      </c>
      <c r="AA5" s="323">
        <v>3</v>
      </c>
      <c r="AB5" s="323">
        <v>0</v>
      </c>
      <c r="AC5" s="374" t="s">
        <v>517</v>
      </c>
      <c r="AD5" s="319">
        <v>6</v>
      </c>
      <c r="AE5" s="319">
        <v>0</v>
      </c>
      <c r="AF5" s="319">
        <v>6</v>
      </c>
    </row>
    <row r="6" spans="1:34" s="378" customFormat="1" ht="31.5" customHeight="1" x14ac:dyDescent="0.25">
      <c r="A6" s="374" t="s">
        <v>489</v>
      </c>
      <c r="B6" s="319">
        <v>2</v>
      </c>
      <c r="C6" s="319">
        <v>1</v>
      </c>
      <c r="D6" s="319">
        <v>1</v>
      </c>
      <c r="E6" s="379" t="s">
        <v>505</v>
      </c>
      <c r="F6" s="324">
        <v>2</v>
      </c>
      <c r="G6" s="324">
        <v>1</v>
      </c>
      <c r="H6" s="324">
        <v>1</v>
      </c>
      <c r="I6" s="377" t="s">
        <v>507</v>
      </c>
      <c r="J6" s="324">
        <v>2</v>
      </c>
      <c r="K6" s="324">
        <v>2</v>
      </c>
      <c r="L6" s="324">
        <v>0</v>
      </c>
      <c r="M6" s="379" t="s">
        <v>678</v>
      </c>
      <c r="N6" s="324">
        <v>3</v>
      </c>
      <c r="O6" s="324">
        <v>2</v>
      </c>
      <c r="P6" s="324">
        <v>1</v>
      </c>
      <c r="Q6" s="402" t="s">
        <v>680</v>
      </c>
      <c r="R6" s="403">
        <v>2</v>
      </c>
      <c r="S6" s="403">
        <v>2</v>
      </c>
      <c r="T6" s="403">
        <v>0</v>
      </c>
      <c r="U6" s="383" t="s">
        <v>514</v>
      </c>
      <c r="V6" s="321">
        <v>4</v>
      </c>
      <c r="W6" s="321">
        <v>2</v>
      </c>
      <c r="X6" s="321">
        <v>2</v>
      </c>
      <c r="Y6" s="417" t="s">
        <v>689</v>
      </c>
      <c r="Z6" s="418">
        <v>2</v>
      </c>
      <c r="AA6" s="418">
        <v>2</v>
      </c>
      <c r="AB6" s="418">
        <v>0</v>
      </c>
      <c r="AC6" s="388"/>
      <c r="AD6" s="388"/>
      <c r="AE6" s="388"/>
      <c r="AF6" s="388"/>
    </row>
    <row r="7" spans="1:34" s="378" customFormat="1" ht="31.5" x14ac:dyDescent="0.25">
      <c r="A7" s="377" t="s">
        <v>490</v>
      </c>
      <c r="B7" s="324">
        <v>3</v>
      </c>
      <c r="C7" s="324">
        <v>2</v>
      </c>
      <c r="D7" s="324">
        <v>1</v>
      </c>
      <c r="E7" s="377" t="s">
        <v>498</v>
      </c>
      <c r="F7" s="324">
        <v>2</v>
      </c>
      <c r="G7" s="324">
        <v>1</v>
      </c>
      <c r="H7" s="324">
        <v>1</v>
      </c>
      <c r="I7" s="377" t="s">
        <v>672</v>
      </c>
      <c r="J7" s="320">
        <v>2</v>
      </c>
      <c r="K7" s="320">
        <v>2</v>
      </c>
      <c r="L7" s="320">
        <v>0</v>
      </c>
      <c r="M7" s="380" t="s">
        <v>509</v>
      </c>
      <c r="N7" s="321">
        <v>5</v>
      </c>
      <c r="O7" s="321">
        <v>3</v>
      </c>
      <c r="P7" s="321">
        <v>2</v>
      </c>
      <c r="Q7" s="402" t="s">
        <v>681</v>
      </c>
      <c r="R7" s="403">
        <v>3</v>
      </c>
      <c r="S7" s="403">
        <v>2</v>
      </c>
      <c r="T7" s="403">
        <v>1</v>
      </c>
      <c r="U7" s="419" t="s">
        <v>686</v>
      </c>
      <c r="V7" s="420">
        <v>3</v>
      </c>
      <c r="W7" s="420">
        <v>2</v>
      </c>
      <c r="X7" s="420">
        <v>1</v>
      </c>
      <c r="Y7" s="419" t="s">
        <v>519</v>
      </c>
      <c r="Z7" s="403">
        <v>3</v>
      </c>
      <c r="AA7" s="403">
        <v>2</v>
      </c>
      <c r="AB7" s="403">
        <v>1</v>
      </c>
      <c r="AC7" s="384"/>
      <c r="AD7" s="344"/>
      <c r="AE7" s="344"/>
      <c r="AF7" s="344"/>
    </row>
    <row r="8" spans="1:34" s="378" customFormat="1" ht="31.5" customHeight="1" x14ac:dyDescent="0.25">
      <c r="A8" s="377" t="s">
        <v>502</v>
      </c>
      <c r="B8" s="324">
        <v>3</v>
      </c>
      <c r="C8" s="324">
        <v>2</v>
      </c>
      <c r="D8" s="324">
        <v>1</v>
      </c>
      <c r="E8" s="379" t="s">
        <v>597</v>
      </c>
      <c r="F8" s="324">
        <v>2</v>
      </c>
      <c r="G8" s="324">
        <v>1</v>
      </c>
      <c r="H8" s="324">
        <v>1</v>
      </c>
      <c r="I8" s="376" t="s">
        <v>676</v>
      </c>
      <c r="J8" s="321">
        <v>3</v>
      </c>
      <c r="K8" s="321">
        <v>2</v>
      </c>
      <c r="L8" s="321">
        <v>1</v>
      </c>
      <c r="M8" s="376" t="s">
        <v>510</v>
      </c>
      <c r="N8" s="323">
        <v>4</v>
      </c>
      <c r="O8" s="323">
        <v>3</v>
      </c>
      <c r="P8" s="323">
        <v>1</v>
      </c>
      <c r="Q8" s="402" t="s">
        <v>682</v>
      </c>
      <c r="R8" s="403">
        <v>3</v>
      </c>
      <c r="S8" s="403">
        <v>2</v>
      </c>
      <c r="T8" s="403">
        <v>1</v>
      </c>
      <c r="U8" s="386" t="s">
        <v>3</v>
      </c>
      <c r="V8" s="319">
        <v>3</v>
      </c>
      <c r="W8" s="319">
        <v>0</v>
      </c>
      <c r="X8" s="319">
        <v>3</v>
      </c>
      <c r="Y8" s="385" t="s">
        <v>130</v>
      </c>
      <c r="Z8" s="322">
        <v>3</v>
      </c>
      <c r="AA8" s="322">
        <v>3</v>
      </c>
      <c r="AB8" s="322">
        <v>0</v>
      </c>
      <c r="AC8" s="384"/>
      <c r="AD8" s="344"/>
      <c r="AE8" s="344"/>
      <c r="AF8" s="344"/>
    </row>
    <row r="9" spans="1:34" s="378" customFormat="1" ht="31.5" customHeight="1" x14ac:dyDescent="0.25">
      <c r="A9" s="379" t="s">
        <v>669</v>
      </c>
      <c r="B9" s="320">
        <v>3</v>
      </c>
      <c r="C9" s="320">
        <v>2</v>
      </c>
      <c r="D9" s="320">
        <v>1</v>
      </c>
      <c r="E9" s="377" t="s">
        <v>670</v>
      </c>
      <c r="F9" s="324">
        <v>2</v>
      </c>
      <c r="G9" s="324">
        <v>1</v>
      </c>
      <c r="H9" s="324">
        <v>1</v>
      </c>
      <c r="I9" s="376" t="s">
        <v>673</v>
      </c>
      <c r="J9" s="323">
        <v>5</v>
      </c>
      <c r="K9" s="323">
        <v>3</v>
      </c>
      <c r="L9" s="323">
        <v>2</v>
      </c>
      <c r="M9" s="376" t="s">
        <v>695</v>
      </c>
      <c r="N9" s="323">
        <v>3</v>
      </c>
      <c r="O9" s="323">
        <v>2</v>
      </c>
      <c r="P9" s="323">
        <v>1</v>
      </c>
      <c r="Q9" s="402" t="s">
        <v>683</v>
      </c>
      <c r="R9" s="403">
        <v>3</v>
      </c>
      <c r="S9" s="403">
        <v>3</v>
      </c>
      <c r="T9" s="403">
        <v>0</v>
      </c>
      <c r="U9" s="381" t="s">
        <v>129</v>
      </c>
      <c r="V9" s="372">
        <v>2</v>
      </c>
      <c r="W9" s="372">
        <v>2</v>
      </c>
      <c r="X9" s="372">
        <v>0</v>
      </c>
      <c r="Y9" s="385" t="s">
        <v>131</v>
      </c>
      <c r="Z9" s="387">
        <v>2</v>
      </c>
      <c r="AA9" s="387">
        <v>2</v>
      </c>
      <c r="AB9" s="387">
        <v>0</v>
      </c>
      <c r="AC9" s="388"/>
      <c r="AD9" s="344"/>
      <c r="AE9" s="344"/>
      <c r="AF9" s="344"/>
    </row>
    <row r="10" spans="1:34" s="378" customFormat="1" ht="31.5" customHeight="1" x14ac:dyDescent="0.25">
      <c r="A10" s="377" t="s">
        <v>497</v>
      </c>
      <c r="B10" s="421">
        <v>2</v>
      </c>
      <c r="C10" s="421">
        <v>1</v>
      </c>
      <c r="D10" s="421">
        <v>1</v>
      </c>
      <c r="E10" s="377" t="s">
        <v>503</v>
      </c>
      <c r="F10" s="324">
        <v>4</v>
      </c>
      <c r="G10" s="324">
        <v>2</v>
      </c>
      <c r="H10" s="324">
        <v>2</v>
      </c>
      <c r="I10" s="389" t="s">
        <v>483</v>
      </c>
      <c r="J10" s="321">
        <v>4</v>
      </c>
      <c r="K10" s="321">
        <v>2</v>
      </c>
      <c r="L10" s="321">
        <v>2</v>
      </c>
      <c r="M10" s="388"/>
      <c r="N10" s="388"/>
      <c r="O10" s="388"/>
      <c r="P10" s="388"/>
      <c r="Q10" s="415" t="s">
        <v>512</v>
      </c>
      <c r="R10" s="416">
        <v>2</v>
      </c>
      <c r="S10" s="416">
        <v>1</v>
      </c>
      <c r="T10" s="416">
        <v>1</v>
      </c>
      <c r="U10" s="415" t="s">
        <v>687</v>
      </c>
      <c r="V10" s="416">
        <v>3</v>
      </c>
      <c r="W10" s="416">
        <v>2</v>
      </c>
      <c r="X10" s="416">
        <v>1</v>
      </c>
      <c r="Y10" s="385" t="s">
        <v>132</v>
      </c>
      <c r="Z10" s="387">
        <v>2</v>
      </c>
      <c r="AA10" s="387">
        <v>2</v>
      </c>
      <c r="AB10" s="387">
        <v>0</v>
      </c>
      <c r="AC10" s="391"/>
      <c r="AD10" s="338"/>
      <c r="AE10" s="338"/>
      <c r="AF10" s="338"/>
    </row>
    <row r="11" spans="1:34" s="378" customFormat="1" ht="31.5" customHeight="1" x14ac:dyDescent="0.25">
      <c r="A11" s="412" t="s">
        <v>491</v>
      </c>
      <c r="B11" s="422">
        <v>2</v>
      </c>
      <c r="C11" s="422">
        <v>2</v>
      </c>
      <c r="D11" s="422">
        <v>0</v>
      </c>
      <c r="E11" s="413" t="s">
        <v>668</v>
      </c>
      <c r="F11" s="414">
        <v>3</v>
      </c>
      <c r="G11" s="414">
        <v>2</v>
      </c>
      <c r="H11" s="414">
        <v>1</v>
      </c>
      <c r="I11" s="388"/>
      <c r="J11" s="388"/>
      <c r="K11" s="388"/>
      <c r="L11" s="388"/>
      <c r="M11" s="390"/>
      <c r="N11" s="361"/>
      <c r="O11" s="361"/>
      <c r="P11" s="361"/>
      <c r="Q11" s="388"/>
      <c r="R11" s="388"/>
      <c r="S11" s="388"/>
      <c r="T11" s="388"/>
      <c r="U11" s="388"/>
      <c r="V11" s="388"/>
      <c r="W11" s="388"/>
      <c r="X11" s="388"/>
      <c r="Y11" s="388"/>
      <c r="Z11" s="388"/>
      <c r="AA11" s="388"/>
      <c r="AB11" s="388"/>
      <c r="AC11" s="391"/>
      <c r="AD11" s="338"/>
      <c r="AE11" s="338"/>
      <c r="AF11" s="338"/>
    </row>
    <row r="12" spans="1:34" s="378" customFormat="1" ht="31.5" customHeight="1" x14ac:dyDescent="0.25">
      <c r="A12" s="388"/>
      <c r="B12" s="388"/>
      <c r="C12" s="388"/>
      <c r="D12" s="388"/>
      <c r="E12" s="388"/>
      <c r="F12" s="388"/>
      <c r="G12" s="388"/>
      <c r="H12" s="388"/>
      <c r="I12" s="388"/>
      <c r="J12" s="388"/>
      <c r="K12" s="388"/>
      <c r="L12" s="388"/>
      <c r="M12" s="392"/>
      <c r="N12" s="361"/>
      <c r="O12" s="361"/>
      <c r="P12" s="361"/>
      <c r="Q12" s="392"/>
      <c r="R12" s="361"/>
      <c r="S12" s="361"/>
      <c r="T12" s="361"/>
      <c r="U12" s="388"/>
      <c r="V12" s="388"/>
      <c r="W12" s="388"/>
      <c r="X12" s="388"/>
      <c r="Y12" s="391"/>
      <c r="Z12" s="338"/>
      <c r="AA12" s="338"/>
      <c r="AB12" s="338"/>
      <c r="AC12" s="391"/>
      <c r="AD12" s="338"/>
      <c r="AE12" s="338"/>
      <c r="AF12" s="338"/>
      <c r="AH12" s="427"/>
    </row>
    <row r="13" spans="1:34" s="378" customFormat="1" ht="31.5" customHeight="1" x14ac:dyDescent="0.25">
      <c r="A13" s="393"/>
      <c r="B13" s="423"/>
      <c r="C13" s="423"/>
      <c r="D13" s="423"/>
      <c r="E13" s="390"/>
      <c r="F13" s="361"/>
      <c r="G13" s="361"/>
      <c r="H13" s="361"/>
      <c r="I13" s="388"/>
      <c r="J13" s="388"/>
      <c r="K13" s="388"/>
      <c r="L13" s="388"/>
      <c r="M13" s="392"/>
      <c r="N13" s="394"/>
      <c r="O13" s="394"/>
      <c r="P13" s="394"/>
      <c r="Q13" s="392"/>
      <c r="R13" s="361"/>
      <c r="S13" s="361"/>
      <c r="T13" s="361"/>
      <c r="U13" s="388"/>
      <c r="V13" s="388"/>
      <c r="W13" s="388"/>
      <c r="X13" s="388"/>
      <c r="Y13" s="391"/>
      <c r="Z13" s="338"/>
      <c r="AA13" s="338"/>
      <c r="AB13" s="338"/>
      <c r="AC13" s="391"/>
      <c r="AD13" s="338"/>
      <c r="AE13" s="338"/>
      <c r="AF13" s="338"/>
    </row>
    <row r="14" spans="1:34" s="378" customFormat="1" ht="31.5" customHeight="1" x14ac:dyDescent="0.25">
      <c r="A14" s="390"/>
      <c r="B14" s="361"/>
      <c r="C14" s="434"/>
      <c r="D14" s="434"/>
      <c r="E14" s="424"/>
      <c r="F14" s="425"/>
      <c r="G14" s="435"/>
      <c r="H14" s="435"/>
      <c r="M14" s="426"/>
      <c r="N14" s="394"/>
      <c r="O14" s="394"/>
      <c r="P14" s="394"/>
      <c r="Q14" s="390"/>
      <c r="R14" s="361"/>
      <c r="S14" s="361"/>
      <c r="T14" s="361"/>
      <c r="U14" s="392"/>
      <c r="V14" s="395"/>
      <c r="W14" s="395"/>
      <c r="X14" s="395"/>
      <c r="Y14" s="396"/>
      <c r="Z14" s="395"/>
      <c r="AA14" s="395"/>
      <c r="AB14" s="395"/>
      <c r="AC14" s="396"/>
      <c r="AD14" s="338"/>
      <c r="AE14" s="338"/>
      <c r="AF14" s="338"/>
    </row>
    <row r="15" spans="1:34" ht="31.5" customHeight="1" x14ac:dyDescent="0.25">
      <c r="B15" s="327">
        <f>SUM(B4:B14)</f>
        <v>19</v>
      </c>
      <c r="C15" s="330"/>
      <c r="D15" s="330"/>
      <c r="E15" s="328"/>
      <c r="F15" s="327">
        <f>SUM(F4:F14)</f>
        <v>19</v>
      </c>
      <c r="G15" s="330"/>
      <c r="H15" s="330"/>
      <c r="I15" s="329"/>
      <c r="J15" s="330">
        <f>SUM(J4:J10)</f>
        <v>20</v>
      </c>
      <c r="K15" s="330"/>
      <c r="L15" s="330"/>
      <c r="M15" s="328"/>
      <c r="N15" s="330">
        <f>SUM(N4:N12)</f>
        <v>20</v>
      </c>
      <c r="O15" s="330"/>
      <c r="P15" s="330"/>
      <c r="Q15" s="331"/>
      <c r="R15" s="332">
        <f>SUM(R4:R12)</f>
        <v>19</v>
      </c>
      <c r="S15" s="332"/>
      <c r="T15" s="332"/>
      <c r="U15" s="331"/>
      <c r="V15" s="333">
        <f>SUM(V4:V14)</f>
        <v>19</v>
      </c>
      <c r="W15" s="333"/>
      <c r="X15" s="333"/>
      <c r="Y15" s="331"/>
      <c r="Z15" s="332">
        <f>SUM(Z4:Z14)</f>
        <v>17</v>
      </c>
      <c r="AA15" s="332"/>
      <c r="AB15" s="332"/>
      <c r="AC15" s="334"/>
      <c r="AD15" s="335">
        <f>SUM(AD4:AD14)</f>
        <v>14</v>
      </c>
      <c r="AE15" s="335"/>
      <c r="AF15" s="335"/>
      <c r="AG15" s="326">
        <f>SUM(A15:AD15)</f>
        <v>147</v>
      </c>
    </row>
    <row r="16" spans="1:34" ht="31.5" customHeight="1" x14ac:dyDescent="0.25">
      <c r="B16" s="336"/>
      <c r="C16" s="336"/>
      <c r="D16" s="336"/>
      <c r="F16" s="326"/>
      <c r="G16" s="326"/>
      <c r="H16" s="326"/>
      <c r="I16" s="329"/>
      <c r="J16" s="336"/>
      <c r="K16" s="336"/>
      <c r="L16" s="336"/>
      <c r="M16" s="328"/>
      <c r="N16" s="336"/>
      <c r="O16" s="336"/>
      <c r="P16" s="336"/>
      <c r="Q16" s="331"/>
      <c r="R16" s="331"/>
      <c r="S16" s="331"/>
      <c r="T16" s="331"/>
      <c r="U16" s="331"/>
      <c r="V16" s="339"/>
      <c r="W16" s="339"/>
      <c r="X16" s="339"/>
      <c r="Y16" s="331"/>
      <c r="Z16" s="331"/>
      <c r="AA16" s="331"/>
      <c r="AB16" s="331"/>
      <c r="AC16" s="334"/>
    </row>
    <row r="17" spans="2:29" x14ac:dyDescent="0.25">
      <c r="B17" s="336"/>
      <c r="C17" s="336"/>
      <c r="D17" s="336"/>
      <c r="F17" s="326"/>
      <c r="G17" s="326"/>
      <c r="H17" s="326"/>
      <c r="I17" s="329"/>
      <c r="J17" s="336"/>
      <c r="K17" s="336"/>
      <c r="L17" s="336"/>
      <c r="M17" s="328"/>
      <c r="N17" s="336"/>
      <c r="O17" s="336"/>
      <c r="P17" s="336"/>
      <c r="Q17" s="331"/>
      <c r="R17" s="331"/>
      <c r="S17" s="331"/>
      <c r="T17" s="331"/>
      <c r="U17" s="331"/>
      <c r="V17" s="339"/>
      <c r="W17" s="339"/>
      <c r="X17" s="339"/>
      <c r="Y17" s="331"/>
      <c r="Z17" s="331"/>
      <c r="AA17" s="331"/>
      <c r="AB17" s="331"/>
      <c r="AC17" s="334"/>
    </row>
    <row r="18" spans="2:29" x14ac:dyDescent="0.25">
      <c r="F18" s="326"/>
      <c r="G18" s="326"/>
      <c r="H18" s="326"/>
      <c r="M18" s="340"/>
    </row>
    <row r="19" spans="2:29" x14ac:dyDescent="0.25">
      <c r="M19" s="340"/>
    </row>
    <row r="20" spans="2:29" x14ac:dyDescent="0.25">
      <c r="B20" s="637" t="s">
        <v>51</v>
      </c>
      <c r="C20" s="637"/>
      <c r="D20" s="637"/>
      <c r="E20" s="637"/>
      <c r="M20" s="341"/>
      <c r="N20" s="338"/>
      <c r="O20" s="336"/>
      <c r="P20" s="336"/>
    </row>
    <row r="21" spans="2:29" x14ac:dyDescent="0.25">
      <c r="B21" s="367"/>
      <c r="C21" s="429"/>
      <c r="D21" s="429"/>
      <c r="E21" s="368"/>
      <c r="M21" s="340"/>
    </row>
    <row r="22" spans="2:29" x14ac:dyDescent="0.25">
      <c r="B22" s="342"/>
      <c r="C22" s="342"/>
      <c r="D22" s="342"/>
      <c r="E22" s="343"/>
      <c r="F22" s="342" t="s">
        <v>1</v>
      </c>
      <c r="G22" s="342"/>
      <c r="H22" s="342"/>
      <c r="I22" s="342" t="s">
        <v>52</v>
      </c>
    </row>
    <row r="23" spans="2:29" x14ac:dyDescent="0.25">
      <c r="B23" s="344"/>
      <c r="C23" s="344"/>
      <c r="D23" s="344"/>
      <c r="E23" s="345" t="s">
        <v>53</v>
      </c>
      <c r="F23" s="346">
        <f>SUM(B15,F15,J15,N15,R15,V15,Z15,AD15)</f>
        <v>147</v>
      </c>
      <c r="G23" s="346"/>
      <c r="H23" s="346"/>
      <c r="I23" s="347" t="s">
        <v>520</v>
      </c>
      <c r="N23" s="348"/>
      <c r="O23" s="348"/>
      <c r="P23" s="348"/>
      <c r="Q23" s="349" t="s">
        <v>54</v>
      </c>
      <c r="R23" s="350"/>
      <c r="S23" s="350"/>
      <c r="T23" s="350"/>
      <c r="U23" s="397" t="s">
        <v>71</v>
      </c>
      <c r="V23" s="397" t="s">
        <v>1</v>
      </c>
      <c r="W23" s="397"/>
      <c r="X23" s="397"/>
      <c r="Y23" s="397" t="s">
        <v>667</v>
      </c>
    </row>
    <row r="24" spans="2:29" x14ac:dyDescent="0.25">
      <c r="B24" s="638" t="s">
        <v>55</v>
      </c>
      <c r="C24" s="430"/>
      <c r="D24" s="430"/>
      <c r="E24" s="351" t="s">
        <v>56</v>
      </c>
      <c r="F24" s="348">
        <v>8</v>
      </c>
      <c r="G24" s="348"/>
      <c r="H24" s="348"/>
      <c r="I24" s="351" t="s">
        <v>661</v>
      </c>
      <c r="N24" s="352"/>
      <c r="O24" s="352"/>
      <c r="P24" s="352"/>
      <c r="Q24" s="349" t="s">
        <v>57</v>
      </c>
      <c r="U24" s="404" t="s">
        <v>618</v>
      </c>
      <c r="V24" s="405">
        <v>2</v>
      </c>
      <c r="W24" s="405"/>
      <c r="X24" s="405"/>
      <c r="Y24" s="405"/>
    </row>
    <row r="25" spans="2:29" x14ac:dyDescent="0.25">
      <c r="B25" s="638"/>
      <c r="C25" s="430"/>
      <c r="D25" s="430"/>
      <c r="E25" s="353" t="s">
        <v>66</v>
      </c>
      <c r="F25" s="352">
        <v>20</v>
      </c>
      <c r="G25" s="352"/>
      <c r="H25" s="352"/>
      <c r="I25" s="353" t="s">
        <v>660</v>
      </c>
      <c r="N25" s="354"/>
      <c r="O25" s="354"/>
      <c r="P25" s="354"/>
      <c r="Q25" s="349" t="s">
        <v>58</v>
      </c>
      <c r="U25" s="406" t="s">
        <v>666</v>
      </c>
      <c r="V25" s="407">
        <v>3</v>
      </c>
      <c r="W25" s="407"/>
      <c r="X25" s="407"/>
      <c r="Y25" s="407"/>
    </row>
    <row r="26" spans="2:29" ht="34.5" customHeight="1" x14ac:dyDescent="0.25">
      <c r="B26" s="638"/>
      <c r="C26" s="430"/>
      <c r="D26" s="430"/>
      <c r="E26" s="349"/>
      <c r="F26" s="344"/>
      <c r="G26" s="344"/>
      <c r="H26" s="344"/>
      <c r="I26" s="349"/>
      <c r="N26" s="355"/>
      <c r="O26" s="355"/>
      <c r="P26" s="355"/>
      <c r="Q26" s="349" t="s">
        <v>59</v>
      </c>
      <c r="U26" s="408" t="s">
        <v>619</v>
      </c>
      <c r="V26" s="409">
        <v>2</v>
      </c>
      <c r="W26" s="409"/>
      <c r="X26" s="409"/>
      <c r="Y26" s="409"/>
    </row>
    <row r="27" spans="2:29" x14ac:dyDescent="0.25">
      <c r="B27" s="639"/>
      <c r="C27" s="431"/>
      <c r="D27" s="431"/>
      <c r="E27" s="349" t="s">
        <v>60</v>
      </c>
      <c r="F27" s="344">
        <v>102</v>
      </c>
      <c r="G27" s="344"/>
      <c r="H27" s="344"/>
      <c r="I27" s="349" t="s">
        <v>659</v>
      </c>
      <c r="N27" s="356"/>
      <c r="O27" s="356"/>
      <c r="P27" s="356"/>
      <c r="Q27" s="349" t="s">
        <v>61</v>
      </c>
      <c r="U27" s="404" t="s">
        <v>620</v>
      </c>
      <c r="V27" s="405">
        <v>2</v>
      </c>
      <c r="W27" s="405"/>
      <c r="X27" s="405"/>
      <c r="Y27" s="405"/>
    </row>
    <row r="28" spans="2:29" x14ac:dyDescent="0.25">
      <c r="B28" s="640"/>
      <c r="C28" s="432"/>
      <c r="D28" s="432"/>
      <c r="E28" s="349" t="s">
        <v>62</v>
      </c>
      <c r="F28" s="344">
        <v>18</v>
      </c>
      <c r="G28" s="344"/>
      <c r="H28" s="344"/>
      <c r="I28" s="349" t="s">
        <v>662</v>
      </c>
      <c r="N28" s="357"/>
      <c r="O28" s="357"/>
      <c r="P28" s="357"/>
      <c r="Q28" s="349" t="s">
        <v>63</v>
      </c>
      <c r="U28" s="410" t="s">
        <v>518</v>
      </c>
      <c r="V28" s="411">
        <v>2</v>
      </c>
      <c r="W28" s="411"/>
      <c r="X28" s="411"/>
      <c r="Y28" s="411"/>
    </row>
    <row r="29" spans="2:29" x14ac:dyDescent="0.25">
      <c r="B29" s="641"/>
      <c r="C29" s="433"/>
      <c r="D29" s="433"/>
      <c r="E29" s="345" t="s">
        <v>70</v>
      </c>
      <c r="F29" s="346">
        <f>SUM(F24:F28)</f>
        <v>148</v>
      </c>
      <c r="G29" s="346"/>
      <c r="H29" s="346"/>
      <c r="I29" s="345" t="s">
        <v>658</v>
      </c>
      <c r="U29" s="408" t="s">
        <v>500</v>
      </c>
      <c r="V29" s="409">
        <v>2</v>
      </c>
      <c r="W29" s="409"/>
      <c r="X29" s="409"/>
      <c r="Y29" s="409"/>
    </row>
    <row r="30" spans="2:29" x14ac:dyDescent="0.25">
      <c r="U30" s="410" t="s">
        <v>657</v>
      </c>
      <c r="V30" s="411">
        <v>3</v>
      </c>
      <c r="W30" s="411"/>
      <c r="X30" s="411"/>
      <c r="Y30" s="411"/>
    </row>
    <row r="31" spans="2:29" x14ac:dyDescent="0.25">
      <c r="U31" s="404" t="s">
        <v>616</v>
      </c>
      <c r="V31" s="405">
        <v>2</v>
      </c>
      <c r="W31" s="405"/>
      <c r="X31" s="405"/>
      <c r="Y31" s="405"/>
    </row>
    <row r="32" spans="2:29" x14ac:dyDescent="0.25">
      <c r="U32" s="337" t="s">
        <v>81</v>
      </c>
      <c r="V32" s="322">
        <f>SUM(V24:V31)</f>
        <v>18</v>
      </c>
      <c r="W32" s="322"/>
      <c r="X32" s="322"/>
      <c r="Y32" s="322">
        <f>SUM(Y24:Y31)</f>
        <v>0</v>
      </c>
    </row>
    <row r="33" spans="1:24" x14ac:dyDescent="0.25">
      <c r="A33" s="642"/>
      <c r="B33" s="642"/>
      <c r="C33" s="642"/>
      <c r="D33" s="642"/>
      <c r="E33" s="642"/>
      <c r="F33" s="642"/>
      <c r="G33" s="642"/>
      <c r="H33" s="642"/>
      <c r="I33" s="642"/>
      <c r="J33" s="642"/>
      <c r="K33" s="642"/>
      <c r="L33" s="642"/>
      <c r="M33" s="642"/>
      <c r="U33" s="337" t="s">
        <v>80</v>
      </c>
      <c r="V33" s="337" t="s">
        <v>615</v>
      </c>
      <c r="W33" s="436"/>
      <c r="X33" s="436"/>
    </row>
    <row r="34" spans="1:24" ht="37.5" customHeight="1" x14ac:dyDescent="0.25">
      <c r="A34" s="398"/>
      <c r="B34" s="634" t="s">
        <v>714</v>
      </c>
      <c r="C34" s="635"/>
      <c r="D34" s="635"/>
      <c r="E34" s="635"/>
      <c r="F34" s="635"/>
      <c r="G34" s="635"/>
      <c r="H34" s="635"/>
      <c r="I34" s="635"/>
      <c r="J34" s="635"/>
      <c r="K34" s="635"/>
      <c r="L34" s="635"/>
      <c r="M34" s="635"/>
    </row>
    <row r="35" spans="1:24" ht="47.25" x14ac:dyDescent="0.25">
      <c r="A35" s="399"/>
      <c r="B35" s="342" t="s">
        <v>0</v>
      </c>
      <c r="C35" s="342"/>
      <c r="D35" s="342"/>
      <c r="E35" s="358" t="s">
        <v>35</v>
      </c>
      <c r="F35" s="342" t="s">
        <v>628</v>
      </c>
      <c r="G35" s="342"/>
      <c r="H35" s="342"/>
      <c r="I35" s="342" t="s">
        <v>629</v>
      </c>
      <c r="J35" s="342" t="s">
        <v>630</v>
      </c>
      <c r="K35" s="342"/>
      <c r="L35" s="342"/>
      <c r="M35" s="359" t="s">
        <v>631</v>
      </c>
      <c r="Q35" s="400"/>
    </row>
    <row r="36" spans="1:24" x14ac:dyDescent="0.25">
      <c r="A36" s="399"/>
      <c r="B36" s="360">
        <v>1</v>
      </c>
      <c r="C36" s="360"/>
      <c r="D36" s="360"/>
      <c r="E36" s="401" t="s">
        <v>531</v>
      </c>
      <c r="F36" s="361">
        <v>3</v>
      </c>
      <c r="G36" s="361"/>
      <c r="H36" s="361"/>
      <c r="I36" s="362" t="s">
        <v>633</v>
      </c>
      <c r="J36" s="344">
        <v>3</v>
      </c>
      <c r="K36" s="344"/>
      <c r="L36" s="344"/>
      <c r="M36" s="344">
        <v>2</v>
      </c>
    </row>
    <row r="37" spans="1:24" ht="31.5" x14ac:dyDescent="0.25">
      <c r="A37" s="399"/>
      <c r="B37" s="360">
        <v>2</v>
      </c>
      <c r="C37" s="360"/>
      <c r="D37" s="360"/>
      <c r="E37" s="401" t="s">
        <v>532</v>
      </c>
      <c r="F37" s="338">
        <v>3</v>
      </c>
      <c r="G37" s="338"/>
      <c r="H37" s="338"/>
      <c r="I37" s="362" t="s">
        <v>656</v>
      </c>
      <c r="J37" s="344">
        <v>1.5</v>
      </c>
      <c r="K37" s="344"/>
      <c r="L37" s="344"/>
      <c r="M37" s="344">
        <v>3</v>
      </c>
    </row>
    <row r="38" spans="1:24" ht="31.5" x14ac:dyDescent="0.25">
      <c r="A38" s="399"/>
      <c r="B38" s="360">
        <v>3</v>
      </c>
      <c r="C38" s="360"/>
      <c r="D38" s="360"/>
      <c r="E38" s="401" t="s">
        <v>533</v>
      </c>
      <c r="F38" s="338">
        <v>3</v>
      </c>
      <c r="G38" s="338"/>
      <c r="H38" s="338"/>
      <c r="I38" s="362" t="s">
        <v>656</v>
      </c>
      <c r="J38" s="344">
        <v>1.5</v>
      </c>
      <c r="K38" s="344"/>
      <c r="L38" s="344"/>
      <c r="M38" s="344">
        <v>4</v>
      </c>
    </row>
    <row r="39" spans="1:24" ht="31.5" x14ac:dyDescent="0.25">
      <c r="A39" s="399"/>
      <c r="B39" s="360">
        <v>4</v>
      </c>
      <c r="C39" s="360"/>
      <c r="D39" s="360"/>
      <c r="E39" s="401" t="s">
        <v>534</v>
      </c>
      <c r="F39" s="361">
        <v>3</v>
      </c>
      <c r="G39" s="361"/>
      <c r="H39" s="361"/>
      <c r="I39" s="362" t="s">
        <v>632</v>
      </c>
      <c r="J39" s="344">
        <v>1</v>
      </c>
      <c r="K39" s="344"/>
      <c r="L39" s="344"/>
      <c r="M39" s="344">
        <v>4</v>
      </c>
    </row>
    <row r="40" spans="1:24" ht="31.5" x14ac:dyDescent="0.25">
      <c r="A40" s="399"/>
      <c r="B40" s="360">
        <v>5</v>
      </c>
      <c r="C40" s="360"/>
      <c r="D40" s="360"/>
      <c r="E40" s="401" t="s">
        <v>535</v>
      </c>
      <c r="F40" s="361">
        <v>3</v>
      </c>
      <c r="G40" s="361"/>
      <c r="H40" s="361"/>
      <c r="I40" s="362" t="s">
        <v>632</v>
      </c>
      <c r="J40" s="344">
        <v>1</v>
      </c>
      <c r="K40" s="344"/>
      <c r="L40" s="344"/>
      <c r="M40" s="344">
        <v>5</v>
      </c>
    </row>
    <row r="41" spans="1:24" ht="31.5" x14ac:dyDescent="0.25">
      <c r="A41" s="399"/>
      <c r="B41" s="360">
        <v>6</v>
      </c>
      <c r="C41" s="360"/>
      <c r="D41" s="360"/>
      <c r="E41" s="401" t="s">
        <v>536</v>
      </c>
      <c r="F41" s="361">
        <v>3</v>
      </c>
      <c r="G41" s="361"/>
      <c r="H41" s="361"/>
      <c r="I41" s="362" t="s">
        <v>632</v>
      </c>
      <c r="J41" s="344">
        <v>1</v>
      </c>
      <c r="K41" s="344"/>
      <c r="L41" s="344"/>
      <c r="M41" s="344">
        <v>5</v>
      </c>
    </row>
    <row r="42" spans="1:24" ht="31.5" x14ac:dyDescent="0.25">
      <c r="A42" s="399"/>
      <c r="B42" s="360">
        <v>7</v>
      </c>
      <c r="C42" s="360"/>
      <c r="D42" s="360"/>
      <c r="E42" s="401" t="s">
        <v>537</v>
      </c>
      <c r="F42" s="361">
        <v>3</v>
      </c>
      <c r="G42" s="361"/>
      <c r="H42" s="361"/>
      <c r="I42" s="362" t="s">
        <v>632</v>
      </c>
      <c r="J42" s="344">
        <v>1</v>
      </c>
      <c r="K42" s="344"/>
      <c r="L42" s="344"/>
      <c r="M42" s="344">
        <v>5</v>
      </c>
    </row>
    <row r="43" spans="1:24" x14ac:dyDescent="0.25">
      <c r="A43" s="399"/>
      <c r="B43" s="633" t="s">
        <v>634</v>
      </c>
      <c r="C43" s="633"/>
      <c r="D43" s="633"/>
      <c r="E43" s="633"/>
      <c r="F43" s="633"/>
      <c r="G43" s="633"/>
      <c r="H43" s="633"/>
      <c r="I43" s="633"/>
      <c r="J43" s="328">
        <f>SUM(J36:J42)</f>
        <v>10</v>
      </c>
    </row>
    <row r="45" spans="1:24" ht="39" customHeight="1" x14ac:dyDescent="0.25"/>
    <row r="48" spans="1:24" x14ac:dyDescent="0.25">
      <c r="B48" s="326"/>
      <c r="C48" s="326"/>
      <c r="D48" s="326"/>
      <c r="F48" s="326"/>
      <c r="G48" s="326"/>
      <c r="H48" s="326"/>
      <c r="J48" s="326"/>
      <c r="K48" s="326"/>
      <c r="L48" s="326"/>
    </row>
    <row r="49" spans="2:12" x14ac:dyDescent="0.25">
      <c r="B49" s="326"/>
      <c r="C49" s="326"/>
      <c r="D49" s="326"/>
      <c r="F49" s="326"/>
      <c r="G49" s="326"/>
      <c r="H49" s="326"/>
      <c r="J49" s="326"/>
      <c r="K49" s="326"/>
      <c r="L49" s="326"/>
    </row>
    <row r="50" spans="2:12" x14ac:dyDescent="0.25">
      <c r="B50" s="326"/>
      <c r="C50" s="326"/>
      <c r="D50" s="326"/>
      <c r="F50" s="326"/>
      <c r="G50" s="326"/>
      <c r="H50" s="326"/>
      <c r="J50" s="326"/>
      <c r="K50" s="326"/>
      <c r="L50" s="326"/>
    </row>
    <row r="51" spans="2:12" x14ac:dyDescent="0.25">
      <c r="B51" s="326"/>
      <c r="C51" s="326"/>
      <c r="D51" s="326"/>
      <c r="F51" s="326"/>
      <c r="G51" s="326"/>
      <c r="H51" s="326"/>
      <c r="J51" s="326"/>
      <c r="K51" s="326"/>
      <c r="L51" s="326"/>
    </row>
    <row r="52" spans="2:12" x14ac:dyDescent="0.25">
      <c r="B52" s="326"/>
      <c r="C52" s="326"/>
      <c r="D52" s="326"/>
      <c r="F52" s="326"/>
      <c r="G52" s="326"/>
      <c r="H52" s="326"/>
      <c r="J52" s="326"/>
      <c r="K52" s="326"/>
      <c r="L52" s="326"/>
    </row>
    <row r="53" spans="2:12" x14ac:dyDescent="0.25">
      <c r="B53" s="326"/>
      <c r="C53" s="326"/>
      <c r="D53" s="326"/>
      <c r="F53" s="326"/>
      <c r="G53" s="326"/>
      <c r="H53" s="326"/>
      <c r="J53" s="326"/>
      <c r="K53" s="326"/>
      <c r="L53" s="326"/>
    </row>
    <row r="54" spans="2:12" x14ac:dyDescent="0.25">
      <c r="B54" s="326"/>
      <c r="C54" s="326"/>
      <c r="D54" s="326"/>
      <c r="F54" s="326"/>
      <c r="G54" s="326"/>
      <c r="H54" s="326"/>
      <c r="J54" s="326"/>
      <c r="K54" s="326"/>
      <c r="L54" s="326"/>
    </row>
    <row r="55" spans="2:12" x14ac:dyDescent="0.25">
      <c r="B55" s="326"/>
      <c r="C55" s="326"/>
      <c r="D55" s="326"/>
      <c r="F55" s="326"/>
      <c r="G55" s="326"/>
      <c r="H55" s="326"/>
      <c r="J55" s="326"/>
      <c r="K55" s="326"/>
      <c r="L55" s="326"/>
    </row>
  </sheetData>
  <mergeCells count="7">
    <mergeCell ref="B43:I43"/>
    <mergeCell ref="B34:M34"/>
    <mergeCell ref="A1:AC1"/>
    <mergeCell ref="B20:E20"/>
    <mergeCell ref="B24:B26"/>
    <mergeCell ref="B27:B29"/>
    <mergeCell ref="A33:M33"/>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5"/>
  <sheetViews>
    <sheetView topLeftCell="A3" zoomScale="70" zoomScaleNormal="70" zoomScalePageLayoutView="70" workbookViewId="0">
      <pane ySplit="1" topLeftCell="A4" activePane="bottomLeft" state="frozen"/>
      <selection activeCell="A3" sqref="A3"/>
      <selection pane="bottomLeft" activeCell="BD4" sqref="BD4"/>
    </sheetView>
  </sheetViews>
  <sheetFormatPr defaultColWidth="10.28515625" defaultRowHeight="15" x14ac:dyDescent="0.25"/>
  <cols>
    <col min="1" max="1" width="5" style="100" customWidth="1"/>
    <col min="2" max="2" width="25.85546875" style="102" customWidth="1"/>
    <col min="3" max="3" width="7.140625" style="100" customWidth="1"/>
    <col min="4" max="7" width="12.7109375" style="104" customWidth="1"/>
    <col min="8" max="8" width="13.140625" style="104" customWidth="1"/>
    <col min="9" max="13" width="12.7109375" style="104" customWidth="1"/>
    <col min="14" max="14" width="22.42578125" style="104" customWidth="1"/>
    <col min="15" max="15" width="11.7109375" style="104" customWidth="1"/>
    <col min="16" max="16" width="12.7109375" style="104" customWidth="1"/>
    <col min="17" max="17" width="15.42578125" style="104" customWidth="1"/>
    <col min="18" max="18" width="12.7109375" style="104" customWidth="1"/>
    <col min="19" max="19" width="18.42578125" style="104" customWidth="1"/>
    <col min="20" max="20" width="14.28515625" style="104" customWidth="1"/>
    <col min="21" max="21" width="13.42578125" style="104" customWidth="1"/>
    <col min="22" max="238" width="10.28515625" style="97"/>
    <col min="239" max="239" width="6.85546875" style="97" customWidth="1"/>
    <col min="240" max="240" width="39.85546875" style="97" customWidth="1"/>
    <col min="241" max="241" width="6" style="97" customWidth="1"/>
    <col min="242" max="242" width="12.28515625" style="97" customWidth="1"/>
    <col min="243" max="243" width="11.85546875" style="97" customWidth="1"/>
    <col min="244" max="244" width="12.42578125" style="97" customWidth="1"/>
    <col min="245" max="245" width="11.42578125" style="97" customWidth="1"/>
    <col min="246" max="246" width="12" style="97" customWidth="1"/>
    <col min="247" max="249" width="12.42578125" style="97" customWidth="1"/>
    <col min="250" max="250" width="11.7109375" style="97" customWidth="1"/>
    <col min="251" max="251" width="12" style="97" customWidth="1"/>
    <col min="252" max="252" width="12.42578125" style="97" customWidth="1"/>
    <col min="253" max="253" width="15.42578125" style="97" customWidth="1"/>
    <col min="254" max="254" width="14.28515625" style="97" customWidth="1"/>
    <col min="255" max="255" width="15.7109375" style="97" customWidth="1"/>
    <col min="256" max="256" width="14.28515625" style="97" customWidth="1"/>
    <col min="257" max="257" width="12.7109375" style="97" customWidth="1"/>
    <col min="258" max="261" width="13.28515625" style="97" customWidth="1"/>
    <col min="262" max="494" width="10.28515625" style="97"/>
    <col min="495" max="495" width="6.85546875" style="97" customWidth="1"/>
    <col min="496" max="496" width="39.85546875" style="97" customWidth="1"/>
    <col min="497" max="497" width="6" style="97" customWidth="1"/>
    <col min="498" max="498" width="12.28515625" style="97" customWidth="1"/>
    <col min="499" max="499" width="11.85546875" style="97" customWidth="1"/>
    <col min="500" max="500" width="12.42578125" style="97" customWidth="1"/>
    <col min="501" max="501" width="11.42578125" style="97" customWidth="1"/>
    <col min="502" max="502" width="12" style="97" customWidth="1"/>
    <col min="503" max="505" width="12.42578125" style="97" customWidth="1"/>
    <col min="506" max="506" width="11.7109375" style="97" customWidth="1"/>
    <col min="507" max="507" width="12" style="97" customWidth="1"/>
    <col min="508" max="508" width="12.42578125" style="97" customWidth="1"/>
    <col min="509" max="509" width="15.42578125" style="97" customWidth="1"/>
    <col min="510" max="510" width="14.28515625" style="97" customWidth="1"/>
    <col min="511" max="511" width="15.7109375" style="97" customWidth="1"/>
    <col min="512" max="512" width="14.28515625" style="97" customWidth="1"/>
    <col min="513" max="513" width="12.7109375" style="97" customWidth="1"/>
    <col min="514" max="517" width="13.28515625" style="97" customWidth="1"/>
    <col min="518" max="750" width="10.28515625" style="97"/>
    <col min="751" max="751" width="6.85546875" style="97" customWidth="1"/>
    <col min="752" max="752" width="39.85546875" style="97" customWidth="1"/>
    <col min="753" max="753" width="6" style="97" customWidth="1"/>
    <col min="754" max="754" width="12.28515625" style="97" customWidth="1"/>
    <col min="755" max="755" width="11.85546875" style="97" customWidth="1"/>
    <col min="756" max="756" width="12.42578125" style="97" customWidth="1"/>
    <col min="757" max="757" width="11.42578125" style="97" customWidth="1"/>
    <col min="758" max="758" width="12" style="97" customWidth="1"/>
    <col min="759" max="761" width="12.42578125" style="97" customWidth="1"/>
    <col min="762" max="762" width="11.7109375" style="97" customWidth="1"/>
    <col min="763" max="763" width="12" style="97" customWidth="1"/>
    <col min="764" max="764" width="12.42578125" style="97" customWidth="1"/>
    <col min="765" max="765" width="15.42578125" style="97" customWidth="1"/>
    <col min="766" max="766" width="14.28515625" style="97" customWidth="1"/>
    <col min="767" max="767" width="15.7109375" style="97" customWidth="1"/>
    <col min="768" max="768" width="14.28515625" style="97" customWidth="1"/>
    <col min="769" max="769" width="12.7109375" style="97" customWidth="1"/>
    <col min="770" max="773" width="13.28515625" style="97" customWidth="1"/>
    <col min="774" max="1006" width="10.28515625" style="97"/>
    <col min="1007" max="1007" width="6.85546875" style="97" customWidth="1"/>
    <col min="1008" max="1008" width="39.85546875" style="97" customWidth="1"/>
    <col min="1009" max="1009" width="6" style="97" customWidth="1"/>
    <col min="1010" max="1010" width="12.28515625" style="97" customWidth="1"/>
    <col min="1011" max="1011" width="11.85546875" style="97" customWidth="1"/>
    <col min="1012" max="1012" width="12.42578125" style="97" customWidth="1"/>
    <col min="1013" max="1013" width="11.42578125" style="97" customWidth="1"/>
    <col min="1014" max="1014" width="12" style="97" customWidth="1"/>
    <col min="1015" max="1017" width="12.42578125" style="97" customWidth="1"/>
    <col min="1018" max="1018" width="11.7109375" style="97" customWidth="1"/>
    <col min="1019" max="1019" width="12" style="97" customWidth="1"/>
    <col min="1020" max="1020" width="12.42578125" style="97" customWidth="1"/>
    <col min="1021" max="1021" width="15.42578125" style="97" customWidth="1"/>
    <col min="1022" max="1022" width="14.28515625" style="97" customWidth="1"/>
    <col min="1023" max="1023" width="15.7109375" style="97" customWidth="1"/>
    <col min="1024" max="1024" width="14.28515625" style="97" customWidth="1"/>
    <col min="1025" max="1025" width="12.7109375" style="97" customWidth="1"/>
    <col min="1026" max="1029" width="13.28515625" style="97" customWidth="1"/>
    <col min="1030" max="1262" width="10.28515625" style="97"/>
    <col min="1263" max="1263" width="6.85546875" style="97" customWidth="1"/>
    <col min="1264" max="1264" width="39.85546875" style="97" customWidth="1"/>
    <col min="1265" max="1265" width="6" style="97" customWidth="1"/>
    <col min="1266" max="1266" width="12.28515625" style="97" customWidth="1"/>
    <col min="1267" max="1267" width="11.85546875" style="97" customWidth="1"/>
    <col min="1268" max="1268" width="12.42578125" style="97" customWidth="1"/>
    <col min="1269" max="1269" width="11.42578125" style="97" customWidth="1"/>
    <col min="1270" max="1270" width="12" style="97" customWidth="1"/>
    <col min="1271" max="1273" width="12.42578125" style="97" customWidth="1"/>
    <col min="1274" max="1274" width="11.7109375" style="97" customWidth="1"/>
    <col min="1275" max="1275" width="12" style="97" customWidth="1"/>
    <col min="1276" max="1276" width="12.42578125" style="97" customWidth="1"/>
    <col min="1277" max="1277" width="15.42578125" style="97" customWidth="1"/>
    <col min="1278" max="1278" width="14.28515625" style="97" customWidth="1"/>
    <col min="1279" max="1279" width="15.7109375" style="97" customWidth="1"/>
    <col min="1280" max="1280" width="14.28515625" style="97" customWidth="1"/>
    <col min="1281" max="1281" width="12.7109375" style="97" customWidth="1"/>
    <col min="1282" max="1285" width="13.28515625" style="97" customWidth="1"/>
    <col min="1286" max="1518" width="10.28515625" style="97"/>
    <col min="1519" max="1519" width="6.85546875" style="97" customWidth="1"/>
    <col min="1520" max="1520" width="39.85546875" style="97" customWidth="1"/>
    <col min="1521" max="1521" width="6" style="97" customWidth="1"/>
    <col min="1522" max="1522" width="12.28515625" style="97" customWidth="1"/>
    <col min="1523" max="1523" width="11.85546875" style="97" customWidth="1"/>
    <col min="1524" max="1524" width="12.42578125" style="97" customWidth="1"/>
    <col min="1525" max="1525" width="11.42578125" style="97" customWidth="1"/>
    <col min="1526" max="1526" width="12" style="97" customWidth="1"/>
    <col min="1527" max="1529" width="12.42578125" style="97" customWidth="1"/>
    <col min="1530" max="1530" width="11.7109375" style="97" customWidth="1"/>
    <col min="1531" max="1531" width="12" style="97" customWidth="1"/>
    <col min="1532" max="1532" width="12.42578125" style="97" customWidth="1"/>
    <col min="1533" max="1533" width="15.42578125" style="97" customWidth="1"/>
    <col min="1534" max="1534" width="14.28515625" style="97" customWidth="1"/>
    <col min="1535" max="1535" width="15.7109375" style="97" customWidth="1"/>
    <col min="1536" max="1536" width="14.28515625" style="97" customWidth="1"/>
    <col min="1537" max="1537" width="12.7109375" style="97" customWidth="1"/>
    <col min="1538" max="1541" width="13.28515625" style="97" customWidth="1"/>
    <col min="1542" max="1774" width="10.28515625" style="97"/>
    <col min="1775" max="1775" width="6.85546875" style="97" customWidth="1"/>
    <col min="1776" max="1776" width="39.85546875" style="97" customWidth="1"/>
    <col min="1777" max="1777" width="6" style="97" customWidth="1"/>
    <col min="1778" max="1778" width="12.28515625" style="97" customWidth="1"/>
    <col min="1779" max="1779" width="11.85546875" style="97" customWidth="1"/>
    <col min="1780" max="1780" width="12.42578125" style="97" customWidth="1"/>
    <col min="1781" max="1781" width="11.42578125" style="97" customWidth="1"/>
    <col min="1782" max="1782" width="12" style="97" customWidth="1"/>
    <col min="1783" max="1785" width="12.42578125" style="97" customWidth="1"/>
    <col min="1786" max="1786" width="11.7109375" style="97" customWidth="1"/>
    <col min="1787" max="1787" width="12" style="97" customWidth="1"/>
    <col min="1788" max="1788" width="12.42578125" style="97" customWidth="1"/>
    <col min="1789" max="1789" width="15.42578125" style="97" customWidth="1"/>
    <col min="1790" max="1790" width="14.28515625" style="97" customWidth="1"/>
    <col min="1791" max="1791" width="15.7109375" style="97" customWidth="1"/>
    <col min="1792" max="1792" width="14.28515625" style="97" customWidth="1"/>
    <col min="1793" max="1793" width="12.7109375" style="97" customWidth="1"/>
    <col min="1794" max="1797" width="13.28515625" style="97" customWidth="1"/>
    <col min="1798" max="2030" width="10.28515625" style="97"/>
    <col min="2031" max="2031" width="6.85546875" style="97" customWidth="1"/>
    <col min="2032" max="2032" width="39.85546875" style="97" customWidth="1"/>
    <col min="2033" max="2033" width="6" style="97" customWidth="1"/>
    <col min="2034" max="2034" width="12.28515625" style="97" customWidth="1"/>
    <col min="2035" max="2035" width="11.85546875" style="97" customWidth="1"/>
    <col min="2036" max="2036" width="12.42578125" style="97" customWidth="1"/>
    <col min="2037" max="2037" width="11.42578125" style="97" customWidth="1"/>
    <col min="2038" max="2038" width="12" style="97" customWidth="1"/>
    <col min="2039" max="2041" width="12.42578125" style="97" customWidth="1"/>
    <col min="2042" max="2042" width="11.7109375" style="97" customWidth="1"/>
    <col min="2043" max="2043" width="12" style="97" customWidth="1"/>
    <col min="2044" max="2044" width="12.42578125" style="97" customWidth="1"/>
    <col min="2045" max="2045" width="15.42578125" style="97" customWidth="1"/>
    <col min="2046" max="2046" width="14.28515625" style="97" customWidth="1"/>
    <col min="2047" max="2047" width="15.7109375" style="97" customWidth="1"/>
    <col min="2048" max="2048" width="14.28515625" style="97" customWidth="1"/>
    <col min="2049" max="2049" width="12.7109375" style="97" customWidth="1"/>
    <col min="2050" max="2053" width="13.28515625" style="97" customWidth="1"/>
    <col min="2054" max="2286" width="10.28515625" style="97"/>
    <col min="2287" max="2287" width="6.85546875" style="97" customWidth="1"/>
    <col min="2288" max="2288" width="39.85546875" style="97" customWidth="1"/>
    <col min="2289" max="2289" width="6" style="97" customWidth="1"/>
    <col min="2290" max="2290" width="12.28515625" style="97" customWidth="1"/>
    <col min="2291" max="2291" width="11.85546875" style="97" customWidth="1"/>
    <col min="2292" max="2292" width="12.42578125" style="97" customWidth="1"/>
    <col min="2293" max="2293" width="11.42578125" style="97" customWidth="1"/>
    <col min="2294" max="2294" width="12" style="97" customWidth="1"/>
    <col min="2295" max="2297" width="12.42578125" style="97" customWidth="1"/>
    <col min="2298" max="2298" width="11.7109375" style="97" customWidth="1"/>
    <col min="2299" max="2299" width="12" style="97" customWidth="1"/>
    <col min="2300" max="2300" width="12.42578125" style="97" customWidth="1"/>
    <col min="2301" max="2301" width="15.42578125" style="97" customWidth="1"/>
    <col min="2302" max="2302" width="14.28515625" style="97" customWidth="1"/>
    <col min="2303" max="2303" width="15.7109375" style="97" customWidth="1"/>
    <col min="2304" max="2304" width="14.28515625" style="97" customWidth="1"/>
    <col min="2305" max="2305" width="12.7109375" style="97" customWidth="1"/>
    <col min="2306" max="2309" width="13.28515625" style="97" customWidth="1"/>
    <col min="2310" max="2542" width="10.28515625" style="97"/>
    <col min="2543" max="2543" width="6.85546875" style="97" customWidth="1"/>
    <col min="2544" max="2544" width="39.85546875" style="97" customWidth="1"/>
    <col min="2545" max="2545" width="6" style="97" customWidth="1"/>
    <col min="2546" max="2546" width="12.28515625" style="97" customWidth="1"/>
    <col min="2547" max="2547" width="11.85546875" style="97" customWidth="1"/>
    <col min="2548" max="2548" width="12.42578125" style="97" customWidth="1"/>
    <col min="2549" max="2549" width="11.42578125" style="97" customWidth="1"/>
    <col min="2550" max="2550" width="12" style="97" customWidth="1"/>
    <col min="2551" max="2553" width="12.42578125" style="97" customWidth="1"/>
    <col min="2554" max="2554" width="11.7109375" style="97" customWidth="1"/>
    <col min="2555" max="2555" width="12" style="97" customWidth="1"/>
    <col min="2556" max="2556" width="12.42578125" style="97" customWidth="1"/>
    <col min="2557" max="2557" width="15.42578125" style="97" customWidth="1"/>
    <col min="2558" max="2558" width="14.28515625" style="97" customWidth="1"/>
    <col min="2559" max="2559" width="15.7109375" style="97" customWidth="1"/>
    <col min="2560" max="2560" width="14.28515625" style="97" customWidth="1"/>
    <col min="2561" max="2561" width="12.7109375" style="97" customWidth="1"/>
    <col min="2562" max="2565" width="13.28515625" style="97" customWidth="1"/>
    <col min="2566" max="2798" width="10.28515625" style="97"/>
    <col min="2799" max="2799" width="6.85546875" style="97" customWidth="1"/>
    <col min="2800" max="2800" width="39.85546875" style="97" customWidth="1"/>
    <col min="2801" max="2801" width="6" style="97" customWidth="1"/>
    <col min="2802" max="2802" width="12.28515625" style="97" customWidth="1"/>
    <col min="2803" max="2803" width="11.85546875" style="97" customWidth="1"/>
    <col min="2804" max="2804" width="12.42578125" style="97" customWidth="1"/>
    <col min="2805" max="2805" width="11.42578125" style="97" customWidth="1"/>
    <col min="2806" max="2806" width="12" style="97" customWidth="1"/>
    <col min="2807" max="2809" width="12.42578125" style="97" customWidth="1"/>
    <col min="2810" max="2810" width="11.7109375" style="97" customWidth="1"/>
    <col min="2811" max="2811" width="12" style="97" customWidth="1"/>
    <col min="2812" max="2812" width="12.42578125" style="97" customWidth="1"/>
    <col min="2813" max="2813" width="15.42578125" style="97" customWidth="1"/>
    <col min="2814" max="2814" width="14.28515625" style="97" customWidth="1"/>
    <col min="2815" max="2815" width="15.7109375" style="97" customWidth="1"/>
    <col min="2816" max="2816" width="14.28515625" style="97" customWidth="1"/>
    <col min="2817" max="2817" width="12.7109375" style="97" customWidth="1"/>
    <col min="2818" max="2821" width="13.28515625" style="97" customWidth="1"/>
    <col min="2822" max="3054" width="10.28515625" style="97"/>
    <col min="3055" max="3055" width="6.85546875" style="97" customWidth="1"/>
    <col min="3056" max="3056" width="39.85546875" style="97" customWidth="1"/>
    <col min="3057" max="3057" width="6" style="97" customWidth="1"/>
    <col min="3058" max="3058" width="12.28515625" style="97" customWidth="1"/>
    <col min="3059" max="3059" width="11.85546875" style="97" customWidth="1"/>
    <col min="3060" max="3060" width="12.42578125" style="97" customWidth="1"/>
    <col min="3061" max="3061" width="11.42578125" style="97" customWidth="1"/>
    <col min="3062" max="3062" width="12" style="97" customWidth="1"/>
    <col min="3063" max="3065" width="12.42578125" style="97" customWidth="1"/>
    <col min="3066" max="3066" width="11.7109375" style="97" customWidth="1"/>
    <col min="3067" max="3067" width="12" style="97" customWidth="1"/>
    <col min="3068" max="3068" width="12.42578125" style="97" customWidth="1"/>
    <col min="3069" max="3069" width="15.42578125" style="97" customWidth="1"/>
    <col min="3070" max="3070" width="14.28515625" style="97" customWidth="1"/>
    <col min="3071" max="3071" width="15.7109375" style="97" customWidth="1"/>
    <col min="3072" max="3072" width="14.28515625" style="97" customWidth="1"/>
    <col min="3073" max="3073" width="12.7109375" style="97" customWidth="1"/>
    <col min="3074" max="3077" width="13.28515625" style="97" customWidth="1"/>
    <col min="3078" max="3310" width="10.28515625" style="97"/>
    <col min="3311" max="3311" width="6.85546875" style="97" customWidth="1"/>
    <col min="3312" max="3312" width="39.85546875" style="97" customWidth="1"/>
    <col min="3313" max="3313" width="6" style="97" customWidth="1"/>
    <col min="3314" max="3314" width="12.28515625" style="97" customWidth="1"/>
    <col min="3315" max="3315" width="11.85546875" style="97" customWidth="1"/>
    <col min="3316" max="3316" width="12.42578125" style="97" customWidth="1"/>
    <col min="3317" max="3317" width="11.42578125" style="97" customWidth="1"/>
    <col min="3318" max="3318" width="12" style="97" customWidth="1"/>
    <col min="3319" max="3321" width="12.42578125" style="97" customWidth="1"/>
    <col min="3322" max="3322" width="11.7109375" style="97" customWidth="1"/>
    <col min="3323" max="3323" width="12" style="97" customWidth="1"/>
    <col min="3324" max="3324" width="12.42578125" style="97" customWidth="1"/>
    <col min="3325" max="3325" width="15.42578125" style="97" customWidth="1"/>
    <col min="3326" max="3326" width="14.28515625" style="97" customWidth="1"/>
    <col min="3327" max="3327" width="15.7109375" style="97" customWidth="1"/>
    <col min="3328" max="3328" width="14.28515625" style="97" customWidth="1"/>
    <col min="3329" max="3329" width="12.7109375" style="97" customWidth="1"/>
    <col min="3330" max="3333" width="13.28515625" style="97" customWidth="1"/>
    <col min="3334" max="3566" width="10.28515625" style="97"/>
    <col min="3567" max="3567" width="6.85546875" style="97" customWidth="1"/>
    <col min="3568" max="3568" width="39.85546875" style="97" customWidth="1"/>
    <col min="3569" max="3569" width="6" style="97" customWidth="1"/>
    <col min="3570" max="3570" width="12.28515625" style="97" customWidth="1"/>
    <col min="3571" max="3571" width="11.85546875" style="97" customWidth="1"/>
    <col min="3572" max="3572" width="12.42578125" style="97" customWidth="1"/>
    <col min="3573" max="3573" width="11.42578125" style="97" customWidth="1"/>
    <col min="3574" max="3574" width="12" style="97" customWidth="1"/>
    <col min="3575" max="3577" width="12.42578125" style="97" customWidth="1"/>
    <col min="3578" max="3578" width="11.7109375" style="97" customWidth="1"/>
    <col min="3579" max="3579" width="12" style="97" customWidth="1"/>
    <col min="3580" max="3580" width="12.42578125" style="97" customWidth="1"/>
    <col min="3581" max="3581" width="15.42578125" style="97" customWidth="1"/>
    <col min="3582" max="3582" width="14.28515625" style="97" customWidth="1"/>
    <col min="3583" max="3583" width="15.7109375" style="97" customWidth="1"/>
    <col min="3584" max="3584" width="14.28515625" style="97" customWidth="1"/>
    <col min="3585" max="3585" width="12.7109375" style="97" customWidth="1"/>
    <col min="3586" max="3589" width="13.28515625" style="97" customWidth="1"/>
    <col min="3590" max="3822" width="10.28515625" style="97"/>
    <col min="3823" max="3823" width="6.85546875" style="97" customWidth="1"/>
    <col min="3824" max="3824" width="39.85546875" style="97" customWidth="1"/>
    <col min="3825" max="3825" width="6" style="97" customWidth="1"/>
    <col min="3826" max="3826" width="12.28515625" style="97" customWidth="1"/>
    <col min="3827" max="3827" width="11.85546875" style="97" customWidth="1"/>
    <col min="3828" max="3828" width="12.42578125" style="97" customWidth="1"/>
    <col min="3829" max="3829" width="11.42578125" style="97" customWidth="1"/>
    <col min="3830" max="3830" width="12" style="97" customWidth="1"/>
    <col min="3831" max="3833" width="12.42578125" style="97" customWidth="1"/>
    <col min="3834" max="3834" width="11.7109375" style="97" customWidth="1"/>
    <col min="3835" max="3835" width="12" style="97" customWidth="1"/>
    <col min="3836" max="3836" width="12.42578125" style="97" customWidth="1"/>
    <col min="3837" max="3837" width="15.42578125" style="97" customWidth="1"/>
    <col min="3838" max="3838" width="14.28515625" style="97" customWidth="1"/>
    <col min="3839" max="3839" width="15.7109375" style="97" customWidth="1"/>
    <col min="3840" max="3840" width="14.28515625" style="97" customWidth="1"/>
    <col min="3841" max="3841" width="12.7109375" style="97" customWidth="1"/>
    <col min="3842" max="3845" width="13.28515625" style="97" customWidth="1"/>
    <col min="3846" max="4078" width="10.28515625" style="97"/>
    <col min="4079" max="4079" width="6.85546875" style="97" customWidth="1"/>
    <col min="4080" max="4080" width="39.85546875" style="97" customWidth="1"/>
    <col min="4081" max="4081" width="6" style="97" customWidth="1"/>
    <col min="4082" max="4082" width="12.28515625" style="97" customWidth="1"/>
    <col min="4083" max="4083" width="11.85546875" style="97" customWidth="1"/>
    <col min="4084" max="4084" width="12.42578125" style="97" customWidth="1"/>
    <col min="4085" max="4085" width="11.42578125" style="97" customWidth="1"/>
    <col min="4086" max="4086" width="12" style="97" customWidth="1"/>
    <col min="4087" max="4089" width="12.42578125" style="97" customWidth="1"/>
    <col min="4090" max="4090" width="11.7109375" style="97" customWidth="1"/>
    <col min="4091" max="4091" width="12" style="97" customWidth="1"/>
    <col min="4092" max="4092" width="12.42578125" style="97" customWidth="1"/>
    <col min="4093" max="4093" width="15.42578125" style="97" customWidth="1"/>
    <col min="4094" max="4094" width="14.28515625" style="97" customWidth="1"/>
    <col min="4095" max="4095" width="15.7109375" style="97" customWidth="1"/>
    <col min="4096" max="4096" width="14.28515625" style="97" customWidth="1"/>
    <col min="4097" max="4097" width="12.7109375" style="97" customWidth="1"/>
    <col min="4098" max="4101" width="13.28515625" style="97" customWidth="1"/>
    <col min="4102" max="4334" width="10.28515625" style="97"/>
    <col min="4335" max="4335" width="6.85546875" style="97" customWidth="1"/>
    <col min="4336" max="4336" width="39.85546875" style="97" customWidth="1"/>
    <col min="4337" max="4337" width="6" style="97" customWidth="1"/>
    <col min="4338" max="4338" width="12.28515625" style="97" customWidth="1"/>
    <col min="4339" max="4339" width="11.85546875" style="97" customWidth="1"/>
    <col min="4340" max="4340" width="12.42578125" style="97" customWidth="1"/>
    <col min="4341" max="4341" width="11.42578125" style="97" customWidth="1"/>
    <col min="4342" max="4342" width="12" style="97" customWidth="1"/>
    <col min="4343" max="4345" width="12.42578125" style="97" customWidth="1"/>
    <col min="4346" max="4346" width="11.7109375" style="97" customWidth="1"/>
    <col min="4347" max="4347" width="12" style="97" customWidth="1"/>
    <col min="4348" max="4348" width="12.42578125" style="97" customWidth="1"/>
    <col min="4349" max="4349" width="15.42578125" style="97" customWidth="1"/>
    <col min="4350" max="4350" width="14.28515625" style="97" customWidth="1"/>
    <col min="4351" max="4351" width="15.7109375" style="97" customWidth="1"/>
    <col min="4352" max="4352" width="14.28515625" style="97" customWidth="1"/>
    <col min="4353" max="4353" width="12.7109375" style="97" customWidth="1"/>
    <col min="4354" max="4357" width="13.28515625" style="97" customWidth="1"/>
    <col min="4358" max="4590" width="10.28515625" style="97"/>
    <col min="4591" max="4591" width="6.85546875" style="97" customWidth="1"/>
    <col min="4592" max="4592" width="39.85546875" style="97" customWidth="1"/>
    <col min="4593" max="4593" width="6" style="97" customWidth="1"/>
    <col min="4594" max="4594" width="12.28515625" style="97" customWidth="1"/>
    <col min="4595" max="4595" width="11.85546875" style="97" customWidth="1"/>
    <col min="4596" max="4596" width="12.42578125" style="97" customWidth="1"/>
    <col min="4597" max="4597" width="11.42578125" style="97" customWidth="1"/>
    <col min="4598" max="4598" width="12" style="97" customWidth="1"/>
    <col min="4599" max="4601" width="12.42578125" style="97" customWidth="1"/>
    <col min="4602" max="4602" width="11.7109375" style="97" customWidth="1"/>
    <col min="4603" max="4603" width="12" style="97" customWidth="1"/>
    <col min="4604" max="4604" width="12.42578125" style="97" customWidth="1"/>
    <col min="4605" max="4605" width="15.42578125" style="97" customWidth="1"/>
    <col min="4606" max="4606" width="14.28515625" style="97" customWidth="1"/>
    <col min="4607" max="4607" width="15.7109375" style="97" customWidth="1"/>
    <col min="4608" max="4608" width="14.28515625" style="97" customWidth="1"/>
    <col min="4609" max="4609" width="12.7109375" style="97" customWidth="1"/>
    <col min="4610" max="4613" width="13.28515625" style="97" customWidth="1"/>
    <col min="4614" max="4846" width="10.28515625" style="97"/>
    <col min="4847" max="4847" width="6.85546875" style="97" customWidth="1"/>
    <col min="4848" max="4848" width="39.85546875" style="97" customWidth="1"/>
    <col min="4849" max="4849" width="6" style="97" customWidth="1"/>
    <col min="4850" max="4850" width="12.28515625" style="97" customWidth="1"/>
    <col min="4851" max="4851" width="11.85546875" style="97" customWidth="1"/>
    <col min="4852" max="4852" width="12.42578125" style="97" customWidth="1"/>
    <col min="4853" max="4853" width="11.42578125" style="97" customWidth="1"/>
    <col min="4854" max="4854" width="12" style="97" customWidth="1"/>
    <col min="4855" max="4857" width="12.42578125" style="97" customWidth="1"/>
    <col min="4858" max="4858" width="11.7109375" style="97" customWidth="1"/>
    <col min="4859" max="4859" width="12" style="97" customWidth="1"/>
    <col min="4860" max="4860" width="12.42578125" style="97" customWidth="1"/>
    <col min="4861" max="4861" width="15.42578125" style="97" customWidth="1"/>
    <col min="4862" max="4862" width="14.28515625" style="97" customWidth="1"/>
    <col min="4863" max="4863" width="15.7109375" style="97" customWidth="1"/>
    <col min="4864" max="4864" width="14.28515625" style="97" customWidth="1"/>
    <col min="4865" max="4865" width="12.7109375" style="97" customWidth="1"/>
    <col min="4866" max="4869" width="13.28515625" style="97" customWidth="1"/>
    <col min="4870" max="5102" width="10.28515625" style="97"/>
    <col min="5103" max="5103" width="6.85546875" style="97" customWidth="1"/>
    <col min="5104" max="5104" width="39.85546875" style="97" customWidth="1"/>
    <col min="5105" max="5105" width="6" style="97" customWidth="1"/>
    <col min="5106" max="5106" width="12.28515625" style="97" customWidth="1"/>
    <col min="5107" max="5107" width="11.85546875" style="97" customWidth="1"/>
    <col min="5108" max="5108" width="12.42578125" style="97" customWidth="1"/>
    <col min="5109" max="5109" width="11.42578125" style="97" customWidth="1"/>
    <col min="5110" max="5110" width="12" style="97" customWidth="1"/>
    <col min="5111" max="5113" width="12.42578125" style="97" customWidth="1"/>
    <col min="5114" max="5114" width="11.7109375" style="97" customWidth="1"/>
    <col min="5115" max="5115" width="12" style="97" customWidth="1"/>
    <col min="5116" max="5116" width="12.42578125" style="97" customWidth="1"/>
    <col min="5117" max="5117" width="15.42578125" style="97" customWidth="1"/>
    <col min="5118" max="5118" width="14.28515625" style="97" customWidth="1"/>
    <col min="5119" max="5119" width="15.7109375" style="97" customWidth="1"/>
    <col min="5120" max="5120" width="14.28515625" style="97" customWidth="1"/>
    <col min="5121" max="5121" width="12.7109375" style="97" customWidth="1"/>
    <col min="5122" max="5125" width="13.28515625" style="97" customWidth="1"/>
    <col min="5126" max="5358" width="10.28515625" style="97"/>
    <col min="5359" max="5359" width="6.85546875" style="97" customWidth="1"/>
    <col min="5360" max="5360" width="39.85546875" style="97" customWidth="1"/>
    <col min="5361" max="5361" width="6" style="97" customWidth="1"/>
    <col min="5362" max="5362" width="12.28515625" style="97" customWidth="1"/>
    <col min="5363" max="5363" width="11.85546875" style="97" customWidth="1"/>
    <col min="5364" max="5364" width="12.42578125" style="97" customWidth="1"/>
    <col min="5365" max="5365" width="11.42578125" style="97" customWidth="1"/>
    <col min="5366" max="5366" width="12" style="97" customWidth="1"/>
    <col min="5367" max="5369" width="12.42578125" style="97" customWidth="1"/>
    <col min="5370" max="5370" width="11.7109375" style="97" customWidth="1"/>
    <col min="5371" max="5371" width="12" style="97" customWidth="1"/>
    <col min="5372" max="5372" width="12.42578125" style="97" customWidth="1"/>
    <col min="5373" max="5373" width="15.42578125" style="97" customWidth="1"/>
    <col min="5374" max="5374" width="14.28515625" style="97" customWidth="1"/>
    <col min="5375" max="5375" width="15.7109375" style="97" customWidth="1"/>
    <col min="5376" max="5376" width="14.28515625" style="97" customWidth="1"/>
    <col min="5377" max="5377" width="12.7109375" style="97" customWidth="1"/>
    <col min="5378" max="5381" width="13.28515625" style="97" customWidth="1"/>
    <col min="5382" max="5614" width="10.28515625" style="97"/>
    <col min="5615" max="5615" width="6.85546875" style="97" customWidth="1"/>
    <col min="5616" max="5616" width="39.85546875" style="97" customWidth="1"/>
    <col min="5617" max="5617" width="6" style="97" customWidth="1"/>
    <col min="5618" max="5618" width="12.28515625" style="97" customWidth="1"/>
    <col min="5619" max="5619" width="11.85546875" style="97" customWidth="1"/>
    <col min="5620" max="5620" width="12.42578125" style="97" customWidth="1"/>
    <col min="5621" max="5621" width="11.42578125" style="97" customWidth="1"/>
    <col min="5622" max="5622" width="12" style="97" customWidth="1"/>
    <col min="5623" max="5625" width="12.42578125" style="97" customWidth="1"/>
    <col min="5626" max="5626" width="11.7109375" style="97" customWidth="1"/>
    <col min="5627" max="5627" width="12" style="97" customWidth="1"/>
    <col min="5628" max="5628" width="12.42578125" style="97" customWidth="1"/>
    <col min="5629" max="5629" width="15.42578125" style="97" customWidth="1"/>
    <col min="5630" max="5630" width="14.28515625" style="97" customWidth="1"/>
    <col min="5631" max="5631" width="15.7109375" style="97" customWidth="1"/>
    <col min="5632" max="5632" width="14.28515625" style="97" customWidth="1"/>
    <col min="5633" max="5633" width="12.7109375" style="97" customWidth="1"/>
    <col min="5634" max="5637" width="13.28515625" style="97" customWidth="1"/>
    <col min="5638" max="5870" width="10.28515625" style="97"/>
    <col min="5871" max="5871" width="6.85546875" style="97" customWidth="1"/>
    <col min="5872" max="5872" width="39.85546875" style="97" customWidth="1"/>
    <col min="5873" max="5873" width="6" style="97" customWidth="1"/>
    <col min="5874" max="5874" width="12.28515625" style="97" customWidth="1"/>
    <col min="5875" max="5875" width="11.85546875" style="97" customWidth="1"/>
    <col min="5876" max="5876" width="12.42578125" style="97" customWidth="1"/>
    <col min="5877" max="5877" width="11.42578125" style="97" customWidth="1"/>
    <col min="5878" max="5878" width="12" style="97" customWidth="1"/>
    <col min="5879" max="5881" width="12.42578125" style="97" customWidth="1"/>
    <col min="5882" max="5882" width="11.7109375" style="97" customWidth="1"/>
    <col min="5883" max="5883" width="12" style="97" customWidth="1"/>
    <col min="5884" max="5884" width="12.42578125" style="97" customWidth="1"/>
    <col min="5885" max="5885" width="15.42578125" style="97" customWidth="1"/>
    <col min="5886" max="5886" width="14.28515625" style="97" customWidth="1"/>
    <col min="5887" max="5887" width="15.7109375" style="97" customWidth="1"/>
    <col min="5888" max="5888" width="14.28515625" style="97" customWidth="1"/>
    <col min="5889" max="5889" width="12.7109375" style="97" customWidth="1"/>
    <col min="5890" max="5893" width="13.28515625" style="97" customWidth="1"/>
    <col min="5894" max="6126" width="10.28515625" style="97"/>
    <col min="6127" max="6127" width="6.85546875" style="97" customWidth="1"/>
    <col min="6128" max="6128" width="39.85546875" style="97" customWidth="1"/>
    <col min="6129" max="6129" width="6" style="97" customWidth="1"/>
    <col min="6130" max="6130" width="12.28515625" style="97" customWidth="1"/>
    <col min="6131" max="6131" width="11.85546875" style="97" customWidth="1"/>
    <col min="6132" max="6132" width="12.42578125" style="97" customWidth="1"/>
    <col min="6133" max="6133" width="11.42578125" style="97" customWidth="1"/>
    <col min="6134" max="6134" width="12" style="97" customWidth="1"/>
    <col min="6135" max="6137" width="12.42578125" style="97" customWidth="1"/>
    <col min="6138" max="6138" width="11.7109375" style="97" customWidth="1"/>
    <col min="6139" max="6139" width="12" style="97" customWidth="1"/>
    <col min="6140" max="6140" width="12.42578125" style="97" customWidth="1"/>
    <col min="6141" max="6141" width="15.42578125" style="97" customWidth="1"/>
    <col min="6142" max="6142" width="14.28515625" style="97" customWidth="1"/>
    <col min="6143" max="6143" width="15.7109375" style="97" customWidth="1"/>
    <col min="6144" max="6144" width="14.28515625" style="97" customWidth="1"/>
    <col min="6145" max="6145" width="12.7109375" style="97" customWidth="1"/>
    <col min="6146" max="6149" width="13.28515625" style="97" customWidth="1"/>
    <col min="6150" max="6382" width="10.28515625" style="97"/>
    <col min="6383" max="6383" width="6.85546875" style="97" customWidth="1"/>
    <col min="6384" max="6384" width="39.85546875" style="97" customWidth="1"/>
    <col min="6385" max="6385" width="6" style="97" customWidth="1"/>
    <col min="6386" max="6386" width="12.28515625" style="97" customWidth="1"/>
    <col min="6387" max="6387" width="11.85546875" style="97" customWidth="1"/>
    <col min="6388" max="6388" width="12.42578125" style="97" customWidth="1"/>
    <col min="6389" max="6389" width="11.42578125" style="97" customWidth="1"/>
    <col min="6390" max="6390" width="12" style="97" customWidth="1"/>
    <col min="6391" max="6393" width="12.42578125" style="97" customWidth="1"/>
    <col min="6394" max="6394" width="11.7109375" style="97" customWidth="1"/>
    <col min="6395" max="6395" width="12" style="97" customWidth="1"/>
    <col min="6396" max="6396" width="12.42578125" style="97" customWidth="1"/>
    <col min="6397" max="6397" width="15.42578125" style="97" customWidth="1"/>
    <col min="6398" max="6398" width="14.28515625" style="97" customWidth="1"/>
    <col min="6399" max="6399" width="15.7109375" style="97" customWidth="1"/>
    <col min="6400" max="6400" width="14.28515625" style="97" customWidth="1"/>
    <col min="6401" max="6401" width="12.7109375" style="97" customWidth="1"/>
    <col min="6402" max="6405" width="13.28515625" style="97" customWidth="1"/>
    <col min="6406" max="6638" width="10.28515625" style="97"/>
    <col min="6639" max="6639" width="6.85546875" style="97" customWidth="1"/>
    <col min="6640" max="6640" width="39.85546875" style="97" customWidth="1"/>
    <col min="6641" max="6641" width="6" style="97" customWidth="1"/>
    <col min="6642" max="6642" width="12.28515625" style="97" customWidth="1"/>
    <col min="6643" max="6643" width="11.85546875" style="97" customWidth="1"/>
    <col min="6644" max="6644" width="12.42578125" style="97" customWidth="1"/>
    <col min="6645" max="6645" width="11.42578125" style="97" customWidth="1"/>
    <col min="6646" max="6646" width="12" style="97" customWidth="1"/>
    <col min="6647" max="6649" width="12.42578125" style="97" customWidth="1"/>
    <col min="6650" max="6650" width="11.7109375" style="97" customWidth="1"/>
    <col min="6651" max="6651" width="12" style="97" customWidth="1"/>
    <col min="6652" max="6652" width="12.42578125" style="97" customWidth="1"/>
    <col min="6653" max="6653" width="15.42578125" style="97" customWidth="1"/>
    <col min="6654" max="6654" width="14.28515625" style="97" customWidth="1"/>
    <col min="6655" max="6655" width="15.7109375" style="97" customWidth="1"/>
    <col min="6656" max="6656" width="14.28515625" style="97" customWidth="1"/>
    <col min="6657" max="6657" width="12.7109375" style="97" customWidth="1"/>
    <col min="6658" max="6661" width="13.28515625" style="97" customWidth="1"/>
    <col min="6662" max="6894" width="10.28515625" style="97"/>
    <col min="6895" max="6895" width="6.85546875" style="97" customWidth="1"/>
    <col min="6896" max="6896" width="39.85546875" style="97" customWidth="1"/>
    <col min="6897" max="6897" width="6" style="97" customWidth="1"/>
    <col min="6898" max="6898" width="12.28515625" style="97" customWidth="1"/>
    <col min="6899" max="6899" width="11.85546875" style="97" customWidth="1"/>
    <col min="6900" max="6900" width="12.42578125" style="97" customWidth="1"/>
    <col min="6901" max="6901" width="11.42578125" style="97" customWidth="1"/>
    <col min="6902" max="6902" width="12" style="97" customWidth="1"/>
    <col min="6903" max="6905" width="12.42578125" style="97" customWidth="1"/>
    <col min="6906" max="6906" width="11.7109375" style="97" customWidth="1"/>
    <col min="6907" max="6907" width="12" style="97" customWidth="1"/>
    <col min="6908" max="6908" width="12.42578125" style="97" customWidth="1"/>
    <col min="6909" max="6909" width="15.42578125" style="97" customWidth="1"/>
    <col min="6910" max="6910" width="14.28515625" style="97" customWidth="1"/>
    <col min="6911" max="6911" width="15.7109375" style="97" customWidth="1"/>
    <col min="6912" max="6912" width="14.28515625" style="97" customWidth="1"/>
    <col min="6913" max="6913" width="12.7109375" style="97" customWidth="1"/>
    <col min="6914" max="6917" width="13.28515625" style="97" customWidth="1"/>
    <col min="6918" max="7150" width="10.28515625" style="97"/>
    <col min="7151" max="7151" width="6.85546875" style="97" customWidth="1"/>
    <col min="7152" max="7152" width="39.85546875" style="97" customWidth="1"/>
    <col min="7153" max="7153" width="6" style="97" customWidth="1"/>
    <col min="7154" max="7154" width="12.28515625" style="97" customWidth="1"/>
    <col min="7155" max="7155" width="11.85546875" style="97" customWidth="1"/>
    <col min="7156" max="7156" width="12.42578125" style="97" customWidth="1"/>
    <col min="7157" max="7157" width="11.42578125" style="97" customWidth="1"/>
    <col min="7158" max="7158" width="12" style="97" customWidth="1"/>
    <col min="7159" max="7161" width="12.42578125" style="97" customWidth="1"/>
    <col min="7162" max="7162" width="11.7109375" style="97" customWidth="1"/>
    <col min="7163" max="7163" width="12" style="97" customWidth="1"/>
    <col min="7164" max="7164" width="12.42578125" style="97" customWidth="1"/>
    <col min="7165" max="7165" width="15.42578125" style="97" customWidth="1"/>
    <col min="7166" max="7166" width="14.28515625" style="97" customWidth="1"/>
    <col min="7167" max="7167" width="15.7109375" style="97" customWidth="1"/>
    <col min="7168" max="7168" width="14.28515625" style="97" customWidth="1"/>
    <col min="7169" max="7169" width="12.7109375" style="97" customWidth="1"/>
    <col min="7170" max="7173" width="13.28515625" style="97" customWidth="1"/>
    <col min="7174" max="7406" width="10.28515625" style="97"/>
    <col min="7407" max="7407" width="6.85546875" style="97" customWidth="1"/>
    <col min="7408" max="7408" width="39.85546875" style="97" customWidth="1"/>
    <col min="7409" max="7409" width="6" style="97" customWidth="1"/>
    <col min="7410" max="7410" width="12.28515625" style="97" customWidth="1"/>
    <col min="7411" max="7411" width="11.85546875" style="97" customWidth="1"/>
    <col min="7412" max="7412" width="12.42578125" style="97" customWidth="1"/>
    <col min="7413" max="7413" width="11.42578125" style="97" customWidth="1"/>
    <col min="7414" max="7414" width="12" style="97" customWidth="1"/>
    <col min="7415" max="7417" width="12.42578125" style="97" customWidth="1"/>
    <col min="7418" max="7418" width="11.7109375" style="97" customWidth="1"/>
    <col min="7419" max="7419" width="12" style="97" customWidth="1"/>
    <col min="7420" max="7420" width="12.42578125" style="97" customWidth="1"/>
    <col min="7421" max="7421" width="15.42578125" style="97" customWidth="1"/>
    <col min="7422" max="7422" width="14.28515625" style="97" customWidth="1"/>
    <col min="7423" max="7423" width="15.7109375" style="97" customWidth="1"/>
    <col min="7424" max="7424" width="14.28515625" style="97" customWidth="1"/>
    <col min="7425" max="7425" width="12.7109375" style="97" customWidth="1"/>
    <col min="7426" max="7429" width="13.28515625" style="97" customWidth="1"/>
    <col min="7430" max="7662" width="10.28515625" style="97"/>
    <col min="7663" max="7663" width="6.85546875" style="97" customWidth="1"/>
    <col min="7664" max="7664" width="39.85546875" style="97" customWidth="1"/>
    <col min="7665" max="7665" width="6" style="97" customWidth="1"/>
    <col min="7666" max="7666" width="12.28515625" style="97" customWidth="1"/>
    <col min="7667" max="7667" width="11.85546875" style="97" customWidth="1"/>
    <col min="7668" max="7668" width="12.42578125" style="97" customWidth="1"/>
    <col min="7669" max="7669" width="11.42578125" style="97" customWidth="1"/>
    <col min="7670" max="7670" width="12" style="97" customWidth="1"/>
    <col min="7671" max="7673" width="12.42578125" style="97" customWidth="1"/>
    <col min="7674" max="7674" width="11.7109375" style="97" customWidth="1"/>
    <col min="7675" max="7675" width="12" style="97" customWidth="1"/>
    <col min="7676" max="7676" width="12.42578125" style="97" customWidth="1"/>
    <col min="7677" max="7677" width="15.42578125" style="97" customWidth="1"/>
    <col min="7678" max="7678" width="14.28515625" style="97" customWidth="1"/>
    <col min="7679" max="7679" width="15.7109375" style="97" customWidth="1"/>
    <col min="7680" max="7680" width="14.28515625" style="97" customWidth="1"/>
    <col min="7681" max="7681" width="12.7109375" style="97" customWidth="1"/>
    <col min="7682" max="7685" width="13.28515625" style="97" customWidth="1"/>
    <col min="7686" max="7918" width="10.28515625" style="97"/>
    <col min="7919" max="7919" width="6.85546875" style="97" customWidth="1"/>
    <col min="7920" max="7920" width="39.85546875" style="97" customWidth="1"/>
    <col min="7921" max="7921" width="6" style="97" customWidth="1"/>
    <col min="7922" max="7922" width="12.28515625" style="97" customWidth="1"/>
    <col min="7923" max="7923" width="11.85546875" style="97" customWidth="1"/>
    <col min="7924" max="7924" width="12.42578125" style="97" customWidth="1"/>
    <col min="7925" max="7925" width="11.42578125" style="97" customWidth="1"/>
    <col min="7926" max="7926" width="12" style="97" customWidth="1"/>
    <col min="7927" max="7929" width="12.42578125" style="97" customWidth="1"/>
    <col min="7930" max="7930" width="11.7109375" style="97" customWidth="1"/>
    <col min="7931" max="7931" width="12" style="97" customWidth="1"/>
    <col min="7932" max="7932" width="12.42578125" style="97" customWidth="1"/>
    <col min="7933" max="7933" width="15.42578125" style="97" customWidth="1"/>
    <col min="7934" max="7934" width="14.28515625" style="97" customWidth="1"/>
    <col min="7935" max="7935" width="15.7109375" style="97" customWidth="1"/>
    <col min="7936" max="7936" width="14.28515625" style="97" customWidth="1"/>
    <col min="7937" max="7937" width="12.7109375" style="97" customWidth="1"/>
    <col min="7938" max="7941" width="13.28515625" style="97" customWidth="1"/>
    <col min="7942" max="8174" width="10.28515625" style="97"/>
    <col min="8175" max="8175" width="6.85546875" style="97" customWidth="1"/>
    <col min="8176" max="8176" width="39.85546875" style="97" customWidth="1"/>
    <col min="8177" max="8177" width="6" style="97" customWidth="1"/>
    <col min="8178" max="8178" width="12.28515625" style="97" customWidth="1"/>
    <col min="8179" max="8179" width="11.85546875" style="97" customWidth="1"/>
    <col min="8180" max="8180" width="12.42578125" style="97" customWidth="1"/>
    <col min="8181" max="8181" width="11.42578125" style="97" customWidth="1"/>
    <col min="8182" max="8182" width="12" style="97" customWidth="1"/>
    <col min="8183" max="8185" width="12.42578125" style="97" customWidth="1"/>
    <col min="8186" max="8186" width="11.7109375" style="97" customWidth="1"/>
    <col min="8187" max="8187" width="12" style="97" customWidth="1"/>
    <col min="8188" max="8188" width="12.42578125" style="97" customWidth="1"/>
    <col min="8189" max="8189" width="15.42578125" style="97" customWidth="1"/>
    <col min="8190" max="8190" width="14.28515625" style="97" customWidth="1"/>
    <col min="8191" max="8191" width="15.7109375" style="97" customWidth="1"/>
    <col min="8192" max="8192" width="14.28515625" style="97" customWidth="1"/>
    <col min="8193" max="8193" width="12.7109375" style="97" customWidth="1"/>
    <col min="8194" max="8197" width="13.28515625" style="97" customWidth="1"/>
    <col min="8198" max="8430" width="10.28515625" style="97"/>
    <col min="8431" max="8431" width="6.85546875" style="97" customWidth="1"/>
    <col min="8432" max="8432" width="39.85546875" style="97" customWidth="1"/>
    <col min="8433" max="8433" width="6" style="97" customWidth="1"/>
    <col min="8434" max="8434" width="12.28515625" style="97" customWidth="1"/>
    <col min="8435" max="8435" width="11.85546875" style="97" customWidth="1"/>
    <col min="8436" max="8436" width="12.42578125" style="97" customWidth="1"/>
    <col min="8437" max="8437" width="11.42578125" style="97" customWidth="1"/>
    <col min="8438" max="8438" width="12" style="97" customWidth="1"/>
    <col min="8439" max="8441" width="12.42578125" style="97" customWidth="1"/>
    <col min="8442" max="8442" width="11.7109375" style="97" customWidth="1"/>
    <col min="8443" max="8443" width="12" style="97" customWidth="1"/>
    <col min="8444" max="8444" width="12.42578125" style="97" customWidth="1"/>
    <col min="8445" max="8445" width="15.42578125" style="97" customWidth="1"/>
    <col min="8446" max="8446" width="14.28515625" style="97" customWidth="1"/>
    <col min="8447" max="8447" width="15.7109375" style="97" customWidth="1"/>
    <col min="8448" max="8448" width="14.28515625" style="97" customWidth="1"/>
    <col min="8449" max="8449" width="12.7109375" style="97" customWidth="1"/>
    <col min="8450" max="8453" width="13.28515625" style="97" customWidth="1"/>
    <col min="8454" max="8686" width="10.28515625" style="97"/>
    <col min="8687" max="8687" width="6.85546875" style="97" customWidth="1"/>
    <col min="8688" max="8688" width="39.85546875" style="97" customWidth="1"/>
    <col min="8689" max="8689" width="6" style="97" customWidth="1"/>
    <col min="8690" max="8690" width="12.28515625" style="97" customWidth="1"/>
    <col min="8691" max="8691" width="11.85546875" style="97" customWidth="1"/>
    <col min="8692" max="8692" width="12.42578125" style="97" customWidth="1"/>
    <col min="8693" max="8693" width="11.42578125" style="97" customWidth="1"/>
    <col min="8694" max="8694" width="12" style="97" customWidth="1"/>
    <col min="8695" max="8697" width="12.42578125" style="97" customWidth="1"/>
    <col min="8698" max="8698" width="11.7109375" style="97" customWidth="1"/>
    <col min="8699" max="8699" width="12" style="97" customWidth="1"/>
    <col min="8700" max="8700" width="12.42578125" style="97" customWidth="1"/>
    <col min="8701" max="8701" width="15.42578125" style="97" customWidth="1"/>
    <col min="8702" max="8702" width="14.28515625" style="97" customWidth="1"/>
    <col min="8703" max="8703" width="15.7109375" style="97" customWidth="1"/>
    <col min="8704" max="8704" width="14.28515625" style="97" customWidth="1"/>
    <col min="8705" max="8705" width="12.7109375" style="97" customWidth="1"/>
    <col min="8706" max="8709" width="13.28515625" style="97" customWidth="1"/>
    <col min="8710" max="8942" width="10.28515625" style="97"/>
    <col min="8943" max="8943" width="6.85546875" style="97" customWidth="1"/>
    <col min="8944" max="8944" width="39.85546875" style="97" customWidth="1"/>
    <col min="8945" max="8945" width="6" style="97" customWidth="1"/>
    <col min="8946" max="8946" width="12.28515625" style="97" customWidth="1"/>
    <col min="8947" max="8947" width="11.85546875" style="97" customWidth="1"/>
    <col min="8948" max="8948" width="12.42578125" style="97" customWidth="1"/>
    <col min="8949" max="8949" width="11.42578125" style="97" customWidth="1"/>
    <col min="8950" max="8950" width="12" style="97" customWidth="1"/>
    <col min="8951" max="8953" width="12.42578125" style="97" customWidth="1"/>
    <col min="8954" max="8954" width="11.7109375" style="97" customWidth="1"/>
    <col min="8955" max="8955" width="12" style="97" customWidth="1"/>
    <col min="8956" max="8956" width="12.42578125" style="97" customWidth="1"/>
    <col min="8957" max="8957" width="15.42578125" style="97" customWidth="1"/>
    <col min="8958" max="8958" width="14.28515625" style="97" customWidth="1"/>
    <col min="8959" max="8959" width="15.7109375" style="97" customWidth="1"/>
    <col min="8960" max="8960" width="14.28515625" style="97" customWidth="1"/>
    <col min="8961" max="8961" width="12.7109375" style="97" customWidth="1"/>
    <col min="8962" max="8965" width="13.28515625" style="97" customWidth="1"/>
    <col min="8966" max="9198" width="10.28515625" style="97"/>
    <col min="9199" max="9199" width="6.85546875" style="97" customWidth="1"/>
    <col min="9200" max="9200" width="39.85546875" style="97" customWidth="1"/>
    <col min="9201" max="9201" width="6" style="97" customWidth="1"/>
    <col min="9202" max="9202" width="12.28515625" style="97" customWidth="1"/>
    <col min="9203" max="9203" width="11.85546875" style="97" customWidth="1"/>
    <col min="9204" max="9204" width="12.42578125" style="97" customWidth="1"/>
    <col min="9205" max="9205" width="11.42578125" style="97" customWidth="1"/>
    <col min="9206" max="9206" width="12" style="97" customWidth="1"/>
    <col min="9207" max="9209" width="12.42578125" style="97" customWidth="1"/>
    <col min="9210" max="9210" width="11.7109375" style="97" customWidth="1"/>
    <col min="9211" max="9211" width="12" style="97" customWidth="1"/>
    <col min="9212" max="9212" width="12.42578125" style="97" customWidth="1"/>
    <col min="9213" max="9213" width="15.42578125" style="97" customWidth="1"/>
    <col min="9214" max="9214" width="14.28515625" style="97" customWidth="1"/>
    <col min="9215" max="9215" width="15.7109375" style="97" customWidth="1"/>
    <col min="9216" max="9216" width="14.28515625" style="97" customWidth="1"/>
    <col min="9217" max="9217" width="12.7109375" style="97" customWidth="1"/>
    <col min="9218" max="9221" width="13.28515625" style="97" customWidth="1"/>
    <col min="9222" max="9454" width="10.28515625" style="97"/>
    <col min="9455" max="9455" width="6.85546875" style="97" customWidth="1"/>
    <col min="9456" max="9456" width="39.85546875" style="97" customWidth="1"/>
    <col min="9457" max="9457" width="6" style="97" customWidth="1"/>
    <col min="9458" max="9458" width="12.28515625" style="97" customWidth="1"/>
    <col min="9459" max="9459" width="11.85546875" style="97" customWidth="1"/>
    <col min="9460" max="9460" width="12.42578125" style="97" customWidth="1"/>
    <col min="9461" max="9461" width="11.42578125" style="97" customWidth="1"/>
    <col min="9462" max="9462" width="12" style="97" customWidth="1"/>
    <col min="9463" max="9465" width="12.42578125" style="97" customWidth="1"/>
    <col min="9466" max="9466" width="11.7109375" style="97" customWidth="1"/>
    <col min="9467" max="9467" width="12" style="97" customWidth="1"/>
    <col min="9468" max="9468" width="12.42578125" style="97" customWidth="1"/>
    <col min="9469" max="9469" width="15.42578125" style="97" customWidth="1"/>
    <col min="9470" max="9470" width="14.28515625" style="97" customWidth="1"/>
    <col min="9471" max="9471" width="15.7109375" style="97" customWidth="1"/>
    <col min="9472" max="9472" width="14.28515625" style="97" customWidth="1"/>
    <col min="9473" max="9473" width="12.7109375" style="97" customWidth="1"/>
    <col min="9474" max="9477" width="13.28515625" style="97" customWidth="1"/>
    <col min="9478" max="9710" width="10.28515625" style="97"/>
    <col min="9711" max="9711" width="6.85546875" style="97" customWidth="1"/>
    <col min="9712" max="9712" width="39.85546875" style="97" customWidth="1"/>
    <col min="9713" max="9713" width="6" style="97" customWidth="1"/>
    <col min="9714" max="9714" width="12.28515625" style="97" customWidth="1"/>
    <col min="9715" max="9715" width="11.85546875" style="97" customWidth="1"/>
    <col min="9716" max="9716" width="12.42578125" style="97" customWidth="1"/>
    <col min="9717" max="9717" width="11.42578125" style="97" customWidth="1"/>
    <col min="9718" max="9718" width="12" style="97" customWidth="1"/>
    <col min="9719" max="9721" width="12.42578125" style="97" customWidth="1"/>
    <col min="9722" max="9722" width="11.7109375" style="97" customWidth="1"/>
    <col min="9723" max="9723" width="12" style="97" customWidth="1"/>
    <col min="9724" max="9724" width="12.42578125" style="97" customWidth="1"/>
    <col min="9725" max="9725" width="15.42578125" style="97" customWidth="1"/>
    <col min="9726" max="9726" width="14.28515625" style="97" customWidth="1"/>
    <col min="9727" max="9727" width="15.7109375" style="97" customWidth="1"/>
    <col min="9728" max="9728" width="14.28515625" style="97" customWidth="1"/>
    <col min="9729" max="9729" width="12.7109375" style="97" customWidth="1"/>
    <col min="9730" max="9733" width="13.28515625" style="97" customWidth="1"/>
    <col min="9734" max="9966" width="10.28515625" style="97"/>
    <col min="9967" max="9967" width="6.85546875" style="97" customWidth="1"/>
    <col min="9968" max="9968" width="39.85546875" style="97" customWidth="1"/>
    <col min="9969" max="9969" width="6" style="97" customWidth="1"/>
    <col min="9970" max="9970" width="12.28515625" style="97" customWidth="1"/>
    <col min="9971" max="9971" width="11.85546875" style="97" customWidth="1"/>
    <col min="9972" max="9972" width="12.42578125" style="97" customWidth="1"/>
    <col min="9973" max="9973" width="11.42578125" style="97" customWidth="1"/>
    <col min="9974" max="9974" width="12" style="97" customWidth="1"/>
    <col min="9975" max="9977" width="12.42578125" style="97" customWidth="1"/>
    <col min="9978" max="9978" width="11.7109375" style="97" customWidth="1"/>
    <col min="9979" max="9979" width="12" style="97" customWidth="1"/>
    <col min="9980" max="9980" width="12.42578125" style="97" customWidth="1"/>
    <col min="9981" max="9981" width="15.42578125" style="97" customWidth="1"/>
    <col min="9982" max="9982" width="14.28515625" style="97" customWidth="1"/>
    <col min="9983" max="9983" width="15.7109375" style="97" customWidth="1"/>
    <col min="9984" max="9984" width="14.28515625" style="97" customWidth="1"/>
    <col min="9985" max="9985" width="12.7109375" style="97" customWidth="1"/>
    <col min="9986" max="9989" width="13.28515625" style="97" customWidth="1"/>
    <col min="9990" max="10222" width="10.28515625" style="97"/>
    <col min="10223" max="10223" width="6.85546875" style="97" customWidth="1"/>
    <col min="10224" max="10224" width="39.85546875" style="97" customWidth="1"/>
    <col min="10225" max="10225" width="6" style="97" customWidth="1"/>
    <col min="10226" max="10226" width="12.28515625" style="97" customWidth="1"/>
    <col min="10227" max="10227" width="11.85546875" style="97" customWidth="1"/>
    <col min="10228" max="10228" width="12.42578125" style="97" customWidth="1"/>
    <col min="10229" max="10229" width="11.42578125" style="97" customWidth="1"/>
    <col min="10230" max="10230" width="12" style="97" customWidth="1"/>
    <col min="10231" max="10233" width="12.42578125" style="97" customWidth="1"/>
    <col min="10234" max="10234" width="11.7109375" style="97" customWidth="1"/>
    <col min="10235" max="10235" width="12" style="97" customWidth="1"/>
    <col min="10236" max="10236" width="12.42578125" style="97" customWidth="1"/>
    <col min="10237" max="10237" width="15.42578125" style="97" customWidth="1"/>
    <col min="10238" max="10238" width="14.28515625" style="97" customWidth="1"/>
    <col min="10239" max="10239" width="15.7109375" style="97" customWidth="1"/>
    <col min="10240" max="10240" width="14.28515625" style="97" customWidth="1"/>
    <col min="10241" max="10241" width="12.7109375" style="97" customWidth="1"/>
    <col min="10242" max="10245" width="13.28515625" style="97" customWidth="1"/>
    <col min="10246" max="10478" width="10.28515625" style="97"/>
    <col min="10479" max="10479" width="6.85546875" style="97" customWidth="1"/>
    <col min="10480" max="10480" width="39.85546875" style="97" customWidth="1"/>
    <col min="10481" max="10481" width="6" style="97" customWidth="1"/>
    <col min="10482" max="10482" width="12.28515625" style="97" customWidth="1"/>
    <col min="10483" max="10483" width="11.85546875" style="97" customWidth="1"/>
    <col min="10484" max="10484" width="12.42578125" style="97" customWidth="1"/>
    <col min="10485" max="10485" width="11.42578125" style="97" customWidth="1"/>
    <col min="10486" max="10486" width="12" style="97" customWidth="1"/>
    <col min="10487" max="10489" width="12.42578125" style="97" customWidth="1"/>
    <col min="10490" max="10490" width="11.7109375" style="97" customWidth="1"/>
    <col min="10491" max="10491" width="12" style="97" customWidth="1"/>
    <col min="10492" max="10492" width="12.42578125" style="97" customWidth="1"/>
    <col min="10493" max="10493" width="15.42578125" style="97" customWidth="1"/>
    <col min="10494" max="10494" width="14.28515625" style="97" customWidth="1"/>
    <col min="10495" max="10495" width="15.7109375" style="97" customWidth="1"/>
    <col min="10496" max="10496" width="14.28515625" style="97" customWidth="1"/>
    <col min="10497" max="10497" width="12.7109375" style="97" customWidth="1"/>
    <col min="10498" max="10501" width="13.28515625" style="97" customWidth="1"/>
    <col min="10502" max="10734" width="10.28515625" style="97"/>
    <col min="10735" max="10735" width="6.85546875" style="97" customWidth="1"/>
    <col min="10736" max="10736" width="39.85546875" style="97" customWidth="1"/>
    <col min="10737" max="10737" width="6" style="97" customWidth="1"/>
    <col min="10738" max="10738" width="12.28515625" style="97" customWidth="1"/>
    <col min="10739" max="10739" width="11.85546875" style="97" customWidth="1"/>
    <col min="10740" max="10740" width="12.42578125" style="97" customWidth="1"/>
    <col min="10741" max="10741" width="11.42578125" style="97" customWidth="1"/>
    <col min="10742" max="10742" width="12" style="97" customWidth="1"/>
    <col min="10743" max="10745" width="12.42578125" style="97" customWidth="1"/>
    <col min="10746" max="10746" width="11.7109375" style="97" customWidth="1"/>
    <col min="10747" max="10747" width="12" style="97" customWidth="1"/>
    <col min="10748" max="10748" width="12.42578125" style="97" customWidth="1"/>
    <col min="10749" max="10749" width="15.42578125" style="97" customWidth="1"/>
    <col min="10750" max="10750" width="14.28515625" style="97" customWidth="1"/>
    <col min="10751" max="10751" width="15.7109375" style="97" customWidth="1"/>
    <col min="10752" max="10752" width="14.28515625" style="97" customWidth="1"/>
    <col min="10753" max="10753" width="12.7109375" style="97" customWidth="1"/>
    <col min="10754" max="10757" width="13.28515625" style="97" customWidth="1"/>
    <col min="10758" max="10990" width="10.28515625" style="97"/>
    <col min="10991" max="10991" width="6.85546875" style="97" customWidth="1"/>
    <col min="10992" max="10992" width="39.85546875" style="97" customWidth="1"/>
    <col min="10993" max="10993" width="6" style="97" customWidth="1"/>
    <col min="10994" max="10994" width="12.28515625" style="97" customWidth="1"/>
    <col min="10995" max="10995" width="11.85546875" style="97" customWidth="1"/>
    <col min="10996" max="10996" width="12.42578125" style="97" customWidth="1"/>
    <col min="10997" max="10997" width="11.42578125" style="97" customWidth="1"/>
    <col min="10998" max="10998" width="12" style="97" customWidth="1"/>
    <col min="10999" max="11001" width="12.42578125" style="97" customWidth="1"/>
    <col min="11002" max="11002" width="11.7109375" style="97" customWidth="1"/>
    <col min="11003" max="11003" width="12" style="97" customWidth="1"/>
    <col min="11004" max="11004" width="12.42578125" style="97" customWidth="1"/>
    <col min="11005" max="11005" width="15.42578125" style="97" customWidth="1"/>
    <col min="11006" max="11006" width="14.28515625" style="97" customWidth="1"/>
    <col min="11007" max="11007" width="15.7109375" style="97" customWidth="1"/>
    <col min="11008" max="11008" width="14.28515625" style="97" customWidth="1"/>
    <col min="11009" max="11009" width="12.7109375" style="97" customWidth="1"/>
    <col min="11010" max="11013" width="13.28515625" style="97" customWidth="1"/>
    <col min="11014" max="11246" width="10.28515625" style="97"/>
    <col min="11247" max="11247" width="6.85546875" style="97" customWidth="1"/>
    <col min="11248" max="11248" width="39.85546875" style="97" customWidth="1"/>
    <col min="11249" max="11249" width="6" style="97" customWidth="1"/>
    <col min="11250" max="11250" width="12.28515625" style="97" customWidth="1"/>
    <col min="11251" max="11251" width="11.85546875" style="97" customWidth="1"/>
    <col min="11252" max="11252" width="12.42578125" style="97" customWidth="1"/>
    <col min="11253" max="11253" width="11.42578125" style="97" customWidth="1"/>
    <col min="11254" max="11254" width="12" style="97" customWidth="1"/>
    <col min="11255" max="11257" width="12.42578125" style="97" customWidth="1"/>
    <col min="11258" max="11258" width="11.7109375" style="97" customWidth="1"/>
    <col min="11259" max="11259" width="12" style="97" customWidth="1"/>
    <col min="11260" max="11260" width="12.42578125" style="97" customWidth="1"/>
    <col min="11261" max="11261" width="15.42578125" style="97" customWidth="1"/>
    <col min="11262" max="11262" width="14.28515625" style="97" customWidth="1"/>
    <col min="11263" max="11263" width="15.7109375" style="97" customWidth="1"/>
    <col min="11264" max="11264" width="14.28515625" style="97" customWidth="1"/>
    <col min="11265" max="11265" width="12.7109375" style="97" customWidth="1"/>
    <col min="11266" max="11269" width="13.28515625" style="97" customWidth="1"/>
    <col min="11270" max="11502" width="10.28515625" style="97"/>
    <col min="11503" max="11503" width="6.85546875" style="97" customWidth="1"/>
    <col min="11504" max="11504" width="39.85546875" style="97" customWidth="1"/>
    <col min="11505" max="11505" width="6" style="97" customWidth="1"/>
    <col min="11506" max="11506" width="12.28515625" style="97" customWidth="1"/>
    <col min="11507" max="11507" width="11.85546875" style="97" customWidth="1"/>
    <col min="11508" max="11508" width="12.42578125" style="97" customWidth="1"/>
    <col min="11509" max="11509" width="11.42578125" style="97" customWidth="1"/>
    <col min="11510" max="11510" width="12" style="97" customWidth="1"/>
    <col min="11511" max="11513" width="12.42578125" style="97" customWidth="1"/>
    <col min="11514" max="11514" width="11.7109375" style="97" customWidth="1"/>
    <col min="11515" max="11515" width="12" style="97" customWidth="1"/>
    <col min="11516" max="11516" width="12.42578125" style="97" customWidth="1"/>
    <col min="11517" max="11517" width="15.42578125" style="97" customWidth="1"/>
    <col min="11518" max="11518" width="14.28515625" style="97" customWidth="1"/>
    <col min="11519" max="11519" width="15.7109375" style="97" customWidth="1"/>
    <col min="11520" max="11520" width="14.28515625" style="97" customWidth="1"/>
    <col min="11521" max="11521" width="12.7109375" style="97" customWidth="1"/>
    <col min="11522" max="11525" width="13.28515625" style="97" customWidth="1"/>
    <col min="11526" max="11758" width="10.28515625" style="97"/>
    <col min="11759" max="11759" width="6.85546875" style="97" customWidth="1"/>
    <col min="11760" max="11760" width="39.85546875" style="97" customWidth="1"/>
    <col min="11761" max="11761" width="6" style="97" customWidth="1"/>
    <col min="11762" max="11762" width="12.28515625" style="97" customWidth="1"/>
    <col min="11763" max="11763" width="11.85546875" style="97" customWidth="1"/>
    <col min="11764" max="11764" width="12.42578125" style="97" customWidth="1"/>
    <col min="11765" max="11765" width="11.42578125" style="97" customWidth="1"/>
    <col min="11766" max="11766" width="12" style="97" customWidth="1"/>
    <col min="11767" max="11769" width="12.42578125" style="97" customWidth="1"/>
    <col min="11770" max="11770" width="11.7109375" style="97" customWidth="1"/>
    <col min="11771" max="11771" width="12" style="97" customWidth="1"/>
    <col min="11772" max="11772" width="12.42578125" style="97" customWidth="1"/>
    <col min="11773" max="11773" width="15.42578125" style="97" customWidth="1"/>
    <col min="11774" max="11774" width="14.28515625" style="97" customWidth="1"/>
    <col min="11775" max="11775" width="15.7109375" style="97" customWidth="1"/>
    <col min="11776" max="11776" width="14.28515625" style="97" customWidth="1"/>
    <col min="11777" max="11777" width="12.7109375" style="97" customWidth="1"/>
    <col min="11778" max="11781" width="13.28515625" style="97" customWidth="1"/>
    <col min="11782" max="12014" width="10.28515625" style="97"/>
    <col min="12015" max="12015" width="6.85546875" style="97" customWidth="1"/>
    <col min="12016" max="12016" width="39.85546875" style="97" customWidth="1"/>
    <col min="12017" max="12017" width="6" style="97" customWidth="1"/>
    <col min="12018" max="12018" width="12.28515625" style="97" customWidth="1"/>
    <col min="12019" max="12019" width="11.85546875" style="97" customWidth="1"/>
    <col min="12020" max="12020" width="12.42578125" style="97" customWidth="1"/>
    <col min="12021" max="12021" width="11.42578125" style="97" customWidth="1"/>
    <col min="12022" max="12022" width="12" style="97" customWidth="1"/>
    <col min="12023" max="12025" width="12.42578125" style="97" customWidth="1"/>
    <col min="12026" max="12026" width="11.7109375" style="97" customWidth="1"/>
    <col min="12027" max="12027" width="12" style="97" customWidth="1"/>
    <col min="12028" max="12028" width="12.42578125" style="97" customWidth="1"/>
    <col min="12029" max="12029" width="15.42578125" style="97" customWidth="1"/>
    <col min="12030" max="12030" width="14.28515625" style="97" customWidth="1"/>
    <col min="12031" max="12031" width="15.7109375" style="97" customWidth="1"/>
    <col min="12032" max="12032" width="14.28515625" style="97" customWidth="1"/>
    <col min="12033" max="12033" width="12.7109375" style="97" customWidth="1"/>
    <col min="12034" max="12037" width="13.28515625" style="97" customWidth="1"/>
    <col min="12038" max="12270" width="10.28515625" style="97"/>
    <col min="12271" max="12271" width="6.85546875" style="97" customWidth="1"/>
    <col min="12272" max="12272" width="39.85546875" style="97" customWidth="1"/>
    <col min="12273" max="12273" width="6" style="97" customWidth="1"/>
    <col min="12274" max="12274" width="12.28515625" style="97" customWidth="1"/>
    <col min="12275" max="12275" width="11.85546875" style="97" customWidth="1"/>
    <col min="12276" max="12276" width="12.42578125" style="97" customWidth="1"/>
    <col min="12277" max="12277" width="11.42578125" style="97" customWidth="1"/>
    <col min="12278" max="12278" width="12" style="97" customWidth="1"/>
    <col min="12279" max="12281" width="12.42578125" style="97" customWidth="1"/>
    <col min="12282" max="12282" width="11.7109375" style="97" customWidth="1"/>
    <col min="12283" max="12283" width="12" style="97" customWidth="1"/>
    <col min="12284" max="12284" width="12.42578125" style="97" customWidth="1"/>
    <col min="12285" max="12285" width="15.42578125" style="97" customWidth="1"/>
    <col min="12286" max="12286" width="14.28515625" style="97" customWidth="1"/>
    <col min="12287" max="12287" width="15.7109375" style="97" customWidth="1"/>
    <col min="12288" max="12288" width="14.28515625" style="97" customWidth="1"/>
    <col min="12289" max="12289" width="12.7109375" style="97" customWidth="1"/>
    <col min="12290" max="12293" width="13.28515625" style="97" customWidth="1"/>
    <col min="12294" max="12526" width="10.28515625" style="97"/>
    <col min="12527" max="12527" width="6.85546875" style="97" customWidth="1"/>
    <col min="12528" max="12528" width="39.85546875" style="97" customWidth="1"/>
    <col min="12529" max="12529" width="6" style="97" customWidth="1"/>
    <col min="12530" max="12530" width="12.28515625" style="97" customWidth="1"/>
    <col min="12531" max="12531" width="11.85546875" style="97" customWidth="1"/>
    <col min="12532" max="12532" width="12.42578125" style="97" customWidth="1"/>
    <col min="12533" max="12533" width="11.42578125" style="97" customWidth="1"/>
    <col min="12534" max="12534" width="12" style="97" customWidth="1"/>
    <col min="12535" max="12537" width="12.42578125" style="97" customWidth="1"/>
    <col min="12538" max="12538" width="11.7109375" style="97" customWidth="1"/>
    <col min="12539" max="12539" width="12" style="97" customWidth="1"/>
    <col min="12540" max="12540" width="12.42578125" style="97" customWidth="1"/>
    <col min="12541" max="12541" width="15.42578125" style="97" customWidth="1"/>
    <col min="12542" max="12542" width="14.28515625" style="97" customWidth="1"/>
    <col min="12543" max="12543" width="15.7109375" style="97" customWidth="1"/>
    <col min="12544" max="12544" width="14.28515625" style="97" customWidth="1"/>
    <col min="12545" max="12545" width="12.7109375" style="97" customWidth="1"/>
    <col min="12546" max="12549" width="13.28515625" style="97" customWidth="1"/>
    <col min="12550" max="12782" width="10.28515625" style="97"/>
    <col min="12783" max="12783" width="6.85546875" style="97" customWidth="1"/>
    <col min="12784" max="12784" width="39.85546875" style="97" customWidth="1"/>
    <col min="12785" max="12785" width="6" style="97" customWidth="1"/>
    <col min="12786" max="12786" width="12.28515625" style="97" customWidth="1"/>
    <col min="12787" max="12787" width="11.85546875" style="97" customWidth="1"/>
    <col min="12788" max="12788" width="12.42578125" style="97" customWidth="1"/>
    <col min="12789" max="12789" width="11.42578125" style="97" customWidth="1"/>
    <col min="12790" max="12790" width="12" style="97" customWidth="1"/>
    <col min="12791" max="12793" width="12.42578125" style="97" customWidth="1"/>
    <col min="12794" max="12794" width="11.7109375" style="97" customWidth="1"/>
    <col min="12795" max="12795" width="12" style="97" customWidth="1"/>
    <col min="12796" max="12796" width="12.42578125" style="97" customWidth="1"/>
    <col min="12797" max="12797" width="15.42578125" style="97" customWidth="1"/>
    <col min="12798" max="12798" width="14.28515625" style="97" customWidth="1"/>
    <col min="12799" max="12799" width="15.7109375" style="97" customWidth="1"/>
    <col min="12800" max="12800" width="14.28515625" style="97" customWidth="1"/>
    <col min="12801" max="12801" width="12.7109375" style="97" customWidth="1"/>
    <col min="12802" max="12805" width="13.28515625" style="97" customWidth="1"/>
    <col min="12806" max="13038" width="10.28515625" style="97"/>
    <col min="13039" max="13039" width="6.85546875" style="97" customWidth="1"/>
    <col min="13040" max="13040" width="39.85546875" style="97" customWidth="1"/>
    <col min="13041" max="13041" width="6" style="97" customWidth="1"/>
    <col min="13042" max="13042" width="12.28515625" style="97" customWidth="1"/>
    <col min="13043" max="13043" width="11.85546875" style="97" customWidth="1"/>
    <col min="13044" max="13044" width="12.42578125" style="97" customWidth="1"/>
    <col min="13045" max="13045" width="11.42578125" style="97" customWidth="1"/>
    <col min="13046" max="13046" width="12" style="97" customWidth="1"/>
    <col min="13047" max="13049" width="12.42578125" style="97" customWidth="1"/>
    <col min="13050" max="13050" width="11.7109375" style="97" customWidth="1"/>
    <col min="13051" max="13051" width="12" style="97" customWidth="1"/>
    <col min="13052" max="13052" width="12.42578125" style="97" customWidth="1"/>
    <col min="13053" max="13053" width="15.42578125" style="97" customWidth="1"/>
    <col min="13054" max="13054" width="14.28515625" style="97" customWidth="1"/>
    <col min="13055" max="13055" width="15.7109375" style="97" customWidth="1"/>
    <col min="13056" max="13056" width="14.28515625" style="97" customWidth="1"/>
    <col min="13057" max="13057" width="12.7109375" style="97" customWidth="1"/>
    <col min="13058" max="13061" width="13.28515625" style="97" customWidth="1"/>
    <col min="13062" max="13294" width="10.28515625" style="97"/>
    <col min="13295" max="13295" width="6.85546875" style="97" customWidth="1"/>
    <col min="13296" max="13296" width="39.85546875" style="97" customWidth="1"/>
    <col min="13297" max="13297" width="6" style="97" customWidth="1"/>
    <col min="13298" max="13298" width="12.28515625" style="97" customWidth="1"/>
    <col min="13299" max="13299" width="11.85546875" style="97" customWidth="1"/>
    <col min="13300" max="13300" width="12.42578125" style="97" customWidth="1"/>
    <col min="13301" max="13301" width="11.42578125" style="97" customWidth="1"/>
    <col min="13302" max="13302" width="12" style="97" customWidth="1"/>
    <col min="13303" max="13305" width="12.42578125" style="97" customWidth="1"/>
    <col min="13306" max="13306" width="11.7109375" style="97" customWidth="1"/>
    <col min="13307" max="13307" width="12" style="97" customWidth="1"/>
    <col min="13308" max="13308" width="12.42578125" style="97" customWidth="1"/>
    <col min="13309" max="13309" width="15.42578125" style="97" customWidth="1"/>
    <col min="13310" max="13310" width="14.28515625" style="97" customWidth="1"/>
    <col min="13311" max="13311" width="15.7109375" style="97" customWidth="1"/>
    <col min="13312" max="13312" width="14.28515625" style="97" customWidth="1"/>
    <col min="13313" max="13313" width="12.7109375" style="97" customWidth="1"/>
    <col min="13314" max="13317" width="13.28515625" style="97" customWidth="1"/>
    <col min="13318" max="13550" width="10.28515625" style="97"/>
    <col min="13551" max="13551" width="6.85546875" style="97" customWidth="1"/>
    <col min="13552" max="13552" width="39.85546875" style="97" customWidth="1"/>
    <col min="13553" max="13553" width="6" style="97" customWidth="1"/>
    <col min="13554" max="13554" width="12.28515625" style="97" customWidth="1"/>
    <col min="13555" max="13555" width="11.85546875" style="97" customWidth="1"/>
    <col min="13556" max="13556" width="12.42578125" style="97" customWidth="1"/>
    <col min="13557" max="13557" width="11.42578125" style="97" customWidth="1"/>
    <col min="13558" max="13558" width="12" style="97" customWidth="1"/>
    <col min="13559" max="13561" width="12.42578125" style="97" customWidth="1"/>
    <col min="13562" max="13562" width="11.7109375" style="97" customWidth="1"/>
    <col min="13563" max="13563" width="12" style="97" customWidth="1"/>
    <col min="13564" max="13564" width="12.42578125" style="97" customWidth="1"/>
    <col min="13565" max="13565" width="15.42578125" style="97" customWidth="1"/>
    <col min="13566" max="13566" width="14.28515625" style="97" customWidth="1"/>
    <col min="13567" max="13567" width="15.7109375" style="97" customWidth="1"/>
    <col min="13568" max="13568" width="14.28515625" style="97" customWidth="1"/>
    <col min="13569" max="13569" width="12.7109375" style="97" customWidth="1"/>
    <col min="13570" max="13573" width="13.28515625" style="97" customWidth="1"/>
    <col min="13574" max="13806" width="10.28515625" style="97"/>
    <col min="13807" max="13807" width="6.85546875" style="97" customWidth="1"/>
    <col min="13808" max="13808" width="39.85546875" style="97" customWidth="1"/>
    <col min="13809" max="13809" width="6" style="97" customWidth="1"/>
    <col min="13810" max="13810" width="12.28515625" style="97" customWidth="1"/>
    <col min="13811" max="13811" width="11.85546875" style="97" customWidth="1"/>
    <col min="13812" max="13812" width="12.42578125" style="97" customWidth="1"/>
    <col min="13813" max="13813" width="11.42578125" style="97" customWidth="1"/>
    <col min="13814" max="13814" width="12" style="97" customWidth="1"/>
    <col min="13815" max="13817" width="12.42578125" style="97" customWidth="1"/>
    <col min="13818" max="13818" width="11.7109375" style="97" customWidth="1"/>
    <col min="13819" max="13819" width="12" style="97" customWidth="1"/>
    <col min="13820" max="13820" width="12.42578125" style="97" customWidth="1"/>
    <col min="13821" max="13821" width="15.42578125" style="97" customWidth="1"/>
    <col min="13822" max="13822" width="14.28515625" style="97" customWidth="1"/>
    <col min="13823" max="13823" width="15.7109375" style="97" customWidth="1"/>
    <col min="13824" max="13824" width="14.28515625" style="97" customWidth="1"/>
    <col min="13825" max="13825" width="12.7109375" style="97" customWidth="1"/>
    <col min="13826" max="13829" width="13.28515625" style="97" customWidth="1"/>
    <col min="13830" max="14062" width="10.28515625" style="97"/>
    <col min="14063" max="14063" width="6.85546875" style="97" customWidth="1"/>
    <col min="14064" max="14064" width="39.85546875" style="97" customWidth="1"/>
    <col min="14065" max="14065" width="6" style="97" customWidth="1"/>
    <col min="14066" max="14066" width="12.28515625" style="97" customWidth="1"/>
    <col min="14067" max="14067" width="11.85546875" style="97" customWidth="1"/>
    <col min="14068" max="14068" width="12.42578125" style="97" customWidth="1"/>
    <col min="14069" max="14069" width="11.42578125" style="97" customWidth="1"/>
    <col min="14070" max="14070" width="12" style="97" customWidth="1"/>
    <col min="14071" max="14073" width="12.42578125" style="97" customWidth="1"/>
    <col min="14074" max="14074" width="11.7109375" style="97" customWidth="1"/>
    <col min="14075" max="14075" width="12" style="97" customWidth="1"/>
    <col min="14076" max="14076" width="12.42578125" style="97" customWidth="1"/>
    <col min="14077" max="14077" width="15.42578125" style="97" customWidth="1"/>
    <col min="14078" max="14078" width="14.28515625" style="97" customWidth="1"/>
    <col min="14079" max="14079" width="15.7109375" style="97" customWidth="1"/>
    <col min="14080" max="14080" width="14.28515625" style="97" customWidth="1"/>
    <col min="14081" max="14081" width="12.7109375" style="97" customWidth="1"/>
    <col min="14082" max="14085" width="13.28515625" style="97" customWidth="1"/>
    <col min="14086" max="14318" width="10.28515625" style="97"/>
    <col min="14319" max="14319" width="6.85546875" style="97" customWidth="1"/>
    <col min="14320" max="14320" width="39.85546875" style="97" customWidth="1"/>
    <col min="14321" max="14321" width="6" style="97" customWidth="1"/>
    <col min="14322" max="14322" width="12.28515625" style="97" customWidth="1"/>
    <col min="14323" max="14323" width="11.85546875" style="97" customWidth="1"/>
    <col min="14324" max="14324" width="12.42578125" style="97" customWidth="1"/>
    <col min="14325" max="14325" width="11.42578125" style="97" customWidth="1"/>
    <col min="14326" max="14326" width="12" style="97" customWidth="1"/>
    <col min="14327" max="14329" width="12.42578125" style="97" customWidth="1"/>
    <col min="14330" max="14330" width="11.7109375" style="97" customWidth="1"/>
    <col min="14331" max="14331" width="12" style="97" customWidth="1"/>
    <col min="14332" max="14332" width="12.42578125" style="97" customWidth="1"/>
    <col min="14333" max="14333" width="15.42578125" style="97" customWidth="1"/>
    <col min="14334" max="14334" width="14.28515625" style="97" customWidth="1"/>
    <col min="14335" max="14335" width="15.7109375" style="97" customWidth="1"/>
    <col min="14336" max="14336" width="14.28515625" style="97" customWidth="1"/>
    <col min="14337" max="14337" width="12.7109375" style="97" customWidth="1"/>
    <col min="14338" max="14341" width="13.28515625" style="97" customWidth="1"/>
    <col min="14342" max="14574" width="10.28515625" style="97"/>
    <col min="14575" max="14575" width="6.85546875" style="97" customWidth="1"/>
    <col min="14576" max="14576" width="39.85546875" style="97" customWidth="1"/>
    <col min="14577" max="14577" width="6" style="97" customWidth="1"/>
    <col min="14578" max="14578" width="12.28515625" style="97" customWidth="1"/>
    <col min="14579" max="14579" width="11.85546875" style="97" customWidth="1"/>
    <col min="14580" max="14580" width="12.42578125" style="97" customWidth="1"/>
    <col min="14581" max="14581" width="11.42578125" style="97" customWidth="1"/>
    <col min="14582" max="14582" width="12" style="97" customWidth="1"/>
    <col min="14583" max="14585" width="12.42578125" style="97" customWidth="1"/>
    <col min="14586" max="14586" width="11.7109375" style="97" customWidth="1"/>
    <col min="14587" max="14587" width="12" style="97" customWidth="1"/>
    <col min="14588" max="14588" width="12.42578125" style="97" customWidth="1"/>
    <col min="14589" max="14589" width="15.42578125" style="97" customWidth="1"/>
    <col min="14590" max="14590" width="14.28515625" style="97" customWidth="1"/>
    <col min="14591" max="14591" width="15.7109375" style="97" customWidth="1"/>
    <col min="14592" max="14592" width="14.28515625" style="97" customWidth="1"/>
    <col min="14593" max="14593" width="12.7109375" style="97" customWidth="1"/>
    <col min="14594" max="14597" width="13.28515625" style="97" customWidth="1"/>
    <col min="14598" max="14830" width="10.28515625" style="97"/>
    <col min="14831" max="14831" width="6.85546875" style="97" customWidth="1"/>
    <col min="14832" max="14832" width="39.85546875" style="97" customWidth="1"/>
    <col min="14833" max="14833" width="6" style="97" customWidth="1"/>
    <col min="14834" max="14834" width="12.28515625" style="97" customWidth="1"/>
    <col min="14835" max="14835" width="11.85546875" style="97" customWidth="1"/>
    <col min="14836" max="14836" width="12.42578125" style="97" customWidth="1"/>
    <col min="14837" max="14837" width="11.42578125" style="97" customWidth="1"/>
    <col min="14838" max="14838" width="12" style="97" customWidth="1"/>
    <col min="14839" max="14841" width="12.42578125" style="97" customWidth="1"/>
    <col min="14842" max="14842" width="11.7109375" style="97" customWidth="1"/>
    <col min="14843" max="14843" width="12" style="97" customWidth="1"/>
    <col min="14844" max="14844" width="12.42578125" style="97" customWidth="1"/>
    <col min="14845" max="14845" width="15.42578125" style="97" customWidth="1"/>
    <col min="14846" max="14846" width="14.28515625" style="97" customWidth="1"/>
    <col min="14847" max="14847" width="15.7109375" style="97" customWidth="1"/>
    <col min="14848" max="14848" width="14.28515625" style="97" customWidth="1"/>
    <col min="14849" max="14849" width="12.7109375" style="97" customWidth="1"/>
    <col min="14850" max="14853" width="13.28515625" style="97" customWidth="1"/>
    <col min="14854" max="15086" width="10.28515625" style="97"/>
    <col min="15087" max="15087" width="6.85546875" style="97" customWidth="1"/>
    <col min="15088" max="15088" width="39.85546875" style="97" customWidth="1"/>
    <col min="15089" max="15089" width="6" style="97" customWidth="1"/>
    <col min="15090" max="15090" width="12.28515625" style="97" customWidth="1"/>
    <col min="15091" max="15091" width="11.85546875" style="97" customWidth="1"/>
    <col min="15092" max="15092" width="12.42578125" style="97" customWidth="1"/>
    <col min="15093" max="15093" width="11.42578125" style="97" customWidth="1"/>
    <col min="15094" max="15094" width="12" style="97" customWidth="1"/>
    <col min="15095" max="15097" width="12.42578125" style="97" customWidth="1"/>
    <col min="15098" max="15098" width="11.7109375" style="97" customWidth="1"/>
    <col min="15099" max="15099" width="12" style="97" customWidth="1"/>
    <col min="15100" max="15100" width="12.42578125" style="97" customWidth="1"/>
    <col min="15101" max="15101" width="15.42578125" style="97" customWidth="1"/>
    <col min="15102" max="15102" width="14.28515625" style="97" customWidth="1"/>
    <col min="15103" max="15103" width="15.7109375" style="97" customWidth="1"/>
    <col min="15104" max="15104" width="14.28515625" style="97" customWidth="1"/>
    <col min="15105" max="15105" width="12.7109375" style="97" customWidth="1"/>
    <col min="15106" max="15109" width="13.28515625" style="97" customWidth="1"/>
    <col min="15110" max="15342" width="10.28515625" style="97"/>
    <col min="15343" max="15343" width="6.85546875" style="97" customWidth="1"/>
    <col min="15344" max="15344" width="39.85546875" style="97" customWidth="1"/>
    <col min="15345" max="15345" width="6" style="97" customWidth="1"/>
    <col min="15346" max="15346" width="12.28515625" style="97" customWidth="1"/>
    <col min="15347" max="15347" width="11.85546875" style="97" customWidth="1"/>
    <col min="15348" max="15348" width="12.42578125" style="97" customWidth="1"/>
    <col min="15349" max="15349" width="11.42578125" style="97" customWidth="1"/>
    <col min="15350" max="15350" width="12" style="97" customWidth="1"/>
    <col min="15351" max="15353" width="12.42578125" style="97" customWidth="1"/>
    <col min="15354" max="15354" width="11.7109375" style="97" customWidth="1"/>
    <col min="15355" max="15355" width="12" style="97" customWidth="1"/>
    <col min="15356" max="15356" width="12.42578125" style="97" customWidth="1"/>
    <col min="15357" max="15357" width="15.42578125" style="97" customWidth="1"/>
    <col min="15358" max="15358" width="14.28515625" style="97" customWidth="1"/>
    <col min="15359" max="15359" width="15.7109375" style="97" customWidth="1"/>
    <col min="15360" max="15360" width="14.28515625" style="97" customWidth="1"/>
    <col min="15361" max="15361" width="12.7109375" style="97" customWidth="1"/>
    <col min="15362" max="15365" width="13.28515625" style="97" customWidth="1"/>
    <col min="15366" max="15598" width="10.28515625" style="97"/>
    <col min="15599" max="15599" width="6.85546875" style="97" customWidth="1"/>
    <col min="15600" max="15600" width="39.85546875" style="97" customWidth="1"/>
    <col min="15601" max="15601" width="6" style="97" customWidth="1"/>
    <col min="15602" max="15602" width="12.28515625" style="97" customWidth="1"/>
    <col min="15603" max="15603" width="11.85546875" style="97" customWidth="1"/>
    <col min="15604" max="15604" width="12.42578125" style="97" customWidth="1"/>
    <col min="15605" max="15605" width="11.42578125" style="97" customWidth="1"/>
    <col min="15606" max="15606" width="12" style="97" customWidth="1"/>
    <col min="15607" max="15609" width="12.42578125" style="97" customWidth="1"/>
    <col min="15610" max="15610" width="11.7109375" style="97" customWidth="1"/>
    <col min="15611" max="15611" width="12" style="97" customWidth="1"/>
    <col min="15612" max="15612" width="12.42578125" style="97" customWidth="1"/>
    <col min="15613" max="15613" width="15.42578125" style="97" customWidth="1"/>
    <col min="15614" max="15614" width="14.28515625" style="97" customWidth="1"/>
    <col min="15615" max="15615" width="15.7109375" style="97" customWidth="1"/>
    <col min="15616" max="15616" width="14.28515625" style="97" customWidth="1"/>
    <col min="15617" max="15617" width="12.7109375" style="97" customWidth="1"/>
    <col min="15618" max="15621" width="13.28515625" style="97" customWidth="1"/>
    <col min="15622" max="15854" width="10.28515625" style="97"/>
    <col min="15855" max="15855" width="6.85546875" style="97" customWidth="1"/>
    <col min="15856" max="15856" width="39.85546875" style="97" customWidth="1"/>
    <col min="15857" max="15857" width="6" style="97" customWidth="1"/>
    <col min="15858" max="15858" width="12.28515625" style="97" customWidth="1"/>
    <col min="15859" max="15859" width="11.85546875" style="97" customWidth="1"/>
    <col min="15860" max="15860" width="12.42578125" style="97" customWidth="1"/>
    <col min="15861" max="15861" width="11.42578125" style="97" customWidth="1"/>
    <col min="15862" max="15862" width="12" style="97" customWidth="1"/>
    <col min="15863" max="15865" width="12.42578125" style="97" customWidth="1"/>
    <col min="15866" max="15866" width="11.7109375" style="97" customWidth="1"/>
    <col min="15867" max="15867" width="12" style="97" customWidth="1"/>
    <col min="15868" max="15868" width="12.42578125" style="97" customWidth="1"/>
    <col min="15869" max="15869" width="15.42578125" style="97" customWidth="1"/>
    <col min="15870" max="15870" width="14.28515625" style="97" customWidth="1"/>
    <col min="15871" max="15871" width="15.7109375" style="97" customWidth="1"/>
    <col min="15872" max="15872" width="14.28515625" style="97" customWidth="1"/>
    <col min="15873" max="15873" width="12.7109375" style="97" customWidth="1"/>
    <col min="15874" max="15877" width="13.28515625" style="97" customWidth="1"/>
    <col min="15878" max="16110" width="10.28515625" style="97"/>
    <col min="16111" max="16111" width="6.85546875" style="97" customWidth="1"/>
    <col min="16112" max="16112" width="39.85546875" style="97" customWidth="1"/>
    <col min="16113" max="16113" width="6" style="97" customWidth="1"/>
    <col min="16114" max="16114" width="12.28515625" style="97" customWidth="1"/>
    <col min="16115" max="16115" width="11.85546875" style="97" customWidth="1"/>
    <col min="16116" max="16116" width="12.42578125" style="97" customWidth="1"/>
    <col min="16117" max="16117" width="11.42578125" style="97" customWidth="1"/>
    <col min="16118" max="16118" width="12" style="97" customWidth="1"/>
    <col min="16119" max="16121" width="12.42578125" style="97" customWidth="1"/>
    <col min="16122" max="16122" width="11.7109375" style="97" customWidth="1"/>
    <col min="16123" max="16123" width="12" style="97" customWidth="1"/>
    <col min="16124" max="16124" width="12.42578125" style="97" customWidth="1"/>
    <col min="16125" max="16125" width="15.42578125" style="97" customWidth="1"/>
    <col min="16126" max="16126" width="14.28515625" style="97" customWidth="1"/>
    <col min="16127" max="16127" width="15.7109375" style="97" customWidth="1"/>
    <col min="16128" max="16128" width="14.28515625" style="97" customWidth="1"/>
    <col min="16129" max="16129" width="12.7109375" style="97" customWidth="1"/>
    <col min="16130" max="16133" width="13.28515625" style="97" customWidth="1"/>
    <col min="16134" max="16384" width="10.28515625" style="97"/>
  </cols>
  <sheetData>
    <row r="1" spans="1:55" ht="15.75" hidden="1" thickBot="1" x14ac:dyDescent="0.3">
      <c r="A1" s="643" t="s">
        <v>64</v>
      </c>
      <c r="B1" s="643"/>
      <c r="C1" s="643"/>
      <c r="D1" s="643"/>
    </row>
    <row r="2" spans="1:55" ht="15.75" hidden="1" thickBot="1" x14ac:dyDescent="0.3"/>
    <row r="3" spans="1:55" s="98" customFormat="1" ht="145.5" customHeight="1" x14ac:dyDescent="0.25">
      <c r="A3" s="96" t="s">
        <v>0</v>
      </c>
      <c r="B3" s="96" t="s">
        <v>65</v>
      </c>
      <c r="C3" s="96" t="s">
        <v>1</v>
      </c>
      <c r="D3" s="231" t="s">
        <v>155</v>
      </c>
      <c r="E3" s="231" t="s">
        <v>156</v>
      </c>
      <c r="F3" s="231" t="s">
        <v>164</v>
      </c>
      <c r="G3" s="231" t="s">
        <v>165</v>
      </c>
      <c r="H3" s="231" t="s">
        <v>157</v>
      </c>
      <c r="I3" s="231" t="s">
        <v>158</v>
      </c>
      <c r="J3" s="231" t="s">
        <v>159</v>
      </c>
      <c r="K3" s="231" t="s">
        <v>160</v>
      </c>
      <c r="L3" s="231" t="s">
        <v>161</v>
      </c>
      <c r="M3" s="231" t="s">
        <v>162</v>
      </c>
      <c r="N3" s="231" t="s">
        <v>163</v>
      </c>
      <c r="O3" s="232" t="s">
        <v>178</v>
      </c>
      <c r="P3" s="226" t="s">
        <v>166</v>
      </c>
      <c r="Q3" s="226" t="s">
        <v>167</v>
      </c>
      <c r="R3" s="227" t="s">
        <v>168</v>
      </c>
      <c r="S3" s="226" t="s">
        <v>169</v>
      </c>
      <c r="T3" s="226" t="s">
        <v>170</v>
      </c>
      <c r="U3" s="226" t="s">
        <v>171</v>
      </c>
      <c r="V3" s="226" t="s">
        <v>172</v>
      </c>
      <c r="W3" s="227" t="s">
        <v>173</v>
      </c>
      <c r="X3" s="226" t="s">
        <v>174</v>
      </c>
      <c r="Y3" s="226" t="s">
        <v>175</v>
      </c>
      <c r="Z3" s="226" t="s">
        <v>179</v>
      </c>
      <c r="AA3" s="228" t="s">
        <v>180</v>
      </c>
      <c r="AB3" s="228" t="s">
        <v>181</v>
      </c>
      <c r="AC3" s="228" t="s">
        <v>182</v>
      </c>
      <c r="AD3" s="228" t="s">
        <v>191</v>
      </c>
      <c r="AE3" s="228" t="s">
        <v>183</v>
      </c>
      <c r="AF3" s="228" t="s">
        <v>184</v>
      </c>
      <c r="AG3" s="228" t="s">
        <v>185</v>
      </c>
      <c r="AH3" s="228" t="s">
        <v>186</v>
      </c>
      <c r="AI3" s="228" t="s">
        <v>187</v>
      </c>
      <c r="AJ3" s="228" t="s">
        <v>188</v>
      </c>
      <c r="AK3" s="228" t="s">
        <v>189</v>
      </c>
      <c r="AL3" s="228" t="s">
        <v>190</v>
      </c>
      <c r="AM3" s="229" t="s">
        <v>192</v>
      </c>
      <c r="AN3" s="229" t="s">
        <v>208</v>
      </c>
      <c r="AO3" s="229" t="s">
        <v>193</v>
      </c>
      <c r="AP3" s="229" t="s">
        <v>194</v>
      </c>
      <c r="AQ3" s="229" t="s">
        <v>195</v>
      </c>
      <c r="AR3" s="229" t="s">
        <v>196</v>
      </c>
      <c r="AS3" s="229" t="s">
        <v>197</v>
      </c>
      <c r="AT3" s="229" t="s">
        <v>198</v>
      </c>
      <c r="AU3" s="229" t="s">
        <v>199</v>
      </c>
      <c r="AV3" s="229" t="s">
        <v>200</v>
      </c>
      <c r="AW3" s="229" t="s">
        <v>201</v>
      </c>
      <c r="AX3" s="229" t="s">
        <v>202</v>
      </c>
      <c r="AY3" s="230" t="s">
        <v>203</v>
      </c>
      <c r="AZ3" s="230" t="s">
        <v>204</v>
      </c>
      <c r="BA3" s="230" t="s">
        <v>205</v>
      </c>
      <c r="BB3" s="230" t="s">
        <v>206</v>
      </c>
      <c r="BC3" s="230" t="s">
        <v>207</v>
      </c>
    </row>
    <row r="4" spans="1:55" s="98" customFormat="1" ht="34.5" customHeight="1" x14ac:dyDescent="0.25">
      <c r="A4" s="83">
        <v>1</v>
      </c>
      <c r="B4" s="103" t="s">
        <v>84</v>
      </c>
      <c r="C4" s="25">
        <v>2</v>
      </c>
      <c r="D4" s="105" t="s">
        <v>41</v>
      </c>
      <c r="E4" s="105" t="s">
        <v>41</v>
      </c>
      <c r="F4" s="105"/>
      <c r="G4" s="105"/>
      <c r="H4" s="105"/>
      <c r="I4" s="105"/>
      <c r="J4" s="105"/>
      <c r="K4" s="105"/>
      <c r="L4" s="105"/>
      <c r="M4" s="105"/>
      <c r="N4" s="105"/>
      <c r="O4" s="105"/>
      <c r="P4" s="105"/>
      <c r="Q4" s="105"/>
      <c r="R4" s="105"/>
      <c r="S4" s="105"/>
      <c r="T4" s="105"/>
      <c r="U4" s="105"/>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row>
    <row r="5" spans="1:55" s="98" customFormat="1" ht="34.5" customHeight="1" x14ac:dyDescent="0.25">
      <c r="A5" s="83">
        <v>2</v>
      </c>
      <c r="B5" s="103" t="s">
        <v>85</v>
      </c>
      <c r="C5" s="25">
        <v>3</v>
      </c>
      <c r="D5" s="105" t="s">
        <v>41</v>
      </c>
      <c r="E5" s="105"/>
      <c r="F5" s="105"/>
      <c r="G5" s="105"/>
      <c r="H5" s="105"/>
      <c r="I5" s="105"/>
      <c r="J5" s="105"/>
      <c r="K5" s="105"/>
      <c r="L5" s="105" t="s">
        <v>41</v>
      </c>
      <c r="M5" s="105"/>
      <c r="N5" s="105"/>
      <c r="O5" s="105"/>
      <c r="P5" s="105"/>
      <c r="Q5" s="105"/>
      <c r="R5" s="105"/>
      <c r="S5" s="105" t="s">
        <v>41</v>
      </c>
      <c r="T5" s="105"/>
      <c r="U5" s="105" t="s">
        <v>41</v>
      </c>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row>
    <row r="6" spans="1:55" s="98" customFormat="1" ht="34.5" customHeight="1" x14ac:dyDescent="0.25">
      <c r="A6" s="83">
        <v>3</v>
      </c>
      <c r="B6" s="103" t="s">
        <v>86</v>
      </c>
      <c r="C6" s="25">
        <v>3</v>
      </c>
      <c r="D6" s="105" t="s">
        <v>41</v>
      </c>
      <c r="E6" s="105"/>
      <c r="F6" s="105"/>
      <c r="G6" s="105"/>
      <c r="H6" s="105"/>
      <c r="I6" s="105"/>
      <c r="J6" s="105"/>
      <c r="K6" s="105"/>
      <c r="L6" s="105"/>
      <c r="M6" s="105"/>
      <c r="N6" s="105" t="s">
        <v>41</v>
      </c>
      <c r="O6" s="105"/>
      <c r="P6" s="105"/>
      <c r="Q6" s="105" t="s">
        <v>41</v>
      </c>
      <c r="R6" s="105"/>
      <c r="S6" s="105"/>
      <c r="T6" s="105"/>
      <c r="U6" s="105"/>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row>
    <row r="7" spans="1:55" s="98" customFormat="1" ht="34.5" customHeight="1" x14ac:dyDescent="0.25">
      <c r="A7" s="83">
        <v>4</v>
      </c>
      <c r="B7" s="103" t="s">
        <v>87</v>
      </c>
      <c r="C7" s="25">
        <v>3</v>
      </c>
      <c r="D7" s="105" t="s">
        <v>41</v>
      </c>
      <c r="E7" s="105" t="s">
        <v>41</v>
      </c>
      <c r="F7" s="105"/>
      <c r="G7" s="105"/>
      <c r="H7" s="105" t="s">
        <v>41</v>
      </c>
      <c r="I7" s="105"/>
      <c r="J7" s="105"/>
      <c r="K7" s="105" t="s">
        <v>41</v>
      </c>
      <c r="L7" s="105"/>
      <c r="M7" s="105"/>
      <c r="N7" s="105" t="s">
        <v>41</v>
      </c>
      <c r="O7" s="105"/>
      <c r="P7" s="105"/>
      <c r="Q7" s="105"/>
      <c r="R7" s="105"/>
      <c r="S7" s="105"/>
      <c r="T7" s="105"/>
      <c r="U7" s="105" t="s">
        <v>41</v>
      </c>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row>
    <row r="8" spans="1:55" s="98" customFormat="1" ht="34.5" customHeight="1" x14ac:dyDescent="0.25">
      <c r="A8" s="83">
        <v>5</v>
      </c>
      <c r="B8" s="103" t="s">
        <v>88</v>
      </c>
      <c r="C8" s="25">
        <v>2</v>
      </c>
      <c r="D8" s="105" t="s">
        <v>41</v>
      </c>
      <c r="E8" s="105"/>
      <c r="F8" s="105"/>
      <c r="G8" s="105"/>
      <c r="H8" s="105"/>
      <c r="I8" s="105"/>
      <c r="J8" s="105"/>
      <c r="K8" s="105"/>
      <c r="L8" s="105"/>
      <c r="M8" s="105"/>
      <c r="N8" s="105"/>
      <c r="O8" s="105"/>
      <c r="P8" s="105"/>
      <c r="Q8" s="105"/>
      <c r="R8" s="105"/>
      <c r="S8" s="105"/>
      <c r="T8" s="105"/>
      <c r="U8" s="105"/>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row>
    <row r="9" spans="1:55" s="98" customFormat="1" ht="34.5" customHeight="1" x14ac:dyDescent="0.25">
      <c r="A9" s="83">
        <v>6</v>
      </c>
      <c r="B9" s="103" t="s">
        <v>89</v>
      </c>
      <c r="C9" s="25">
        <v>2</v>
      </c>
      <c r="D9" s="105" t="s">
        <v>41</v>
      </c>
      <c r="E9" s="105"/>
      <c r="F9" s="105"/>
      <c r="G9" s="105"/>
      <c r="H9" s="105"/>
      <c r="I9" s="105"/>
      <c r="J9" s="105"/>
      <c r="K9" s="105"/>
      <c r="L9" s="105"/>
      <c r="M9" s="105"/>
      <c r="N9" s="105"/>
      <c r="O9" s="105"/>
      <c r="P9" s="105"/>
      <c r="Q9" s="105"/>
      <c r="R9" s="105"/>
      <c r="S9" s="105"/>
      <c r="T9" s="105"/>
      <c r="U9" s="105"/>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row>
    <row r="10" spans="1:55" s="98" customFormat="1" ht="34.5" customHeight="1" x14ac:dyDescent="0.25">
      <c r="A10" s="83">
        <v>7</v>
      </c>
      <c r="B10" s="103" t="s">
        <v>90</v>
      </c>
      <c r="C10" s="25">
        <v>2</v>
      </c>
      <c r="D10" s="105" t="s">
        <v>41</v>
      </c>
      <c r="E10" s="105"/>
      <c r="F10" s="105"/>
      <c r="G10" s="105"/>
      <c r="H10" s="105"/>
      <c r="I10" s="105"/>
      <c r="J10" s="105"/>
      <c r="K10" s="105"/>
      <c r="L10" s="105"/>
      <c r="M10" s="105"/>
      <c r="N10" s="105"/>
      <c r="O10" s="105"/>
      <c r="P10" s="105"/>
      <c r="Q10" s="105"/>
      <c r="R10" s="105"/>
      <c r="S10" s="105"/>
      <c r="T10" s="105"/>
      <c r="U10" s="105"/>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row>
    <row r="11" spans="1:55" s="98" customFormat="1" ht="34.5" customHeight="1" x14ac:dyDescent="0.25">
      <c r="A11" s="83">
        <v>8</v>
      </c>
      <c r="B11" s="103" t="s">
        <v>91</v>
      </c>
      <c r="C11" s="25">
        <v>2</v>
      </c>
      <c r="D11" s="105" t="s">
        <v>41</v>
      </c>
      <c r="E11" s="105"/>
      <c r="F11" s="105"/>
      <c r="G11" s="105"/>
      <c r="H11" s="105"/>
      <c r="I11" s="105"/>
      <c r="J11" s="105"/>
      <c r="K11" s="105"/>
      <c r="L11" s="105"/>
      <c r="M11" s="105"/>
      <c r="N11" s="105"/>
      <c r="O11" s="105"/>
      <c r="P11" s="105"/>
      <c r="Q11" s="105"/>
      <c r="R11" s="105"/>
      <c r="S11" s="105"/>
      <c r="T11" s="105"/>
      <c r="U11" s="105"/>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row>
    <row r="12" spans="1:55" s="98" customFormat="1" ht="34.5" customHeight="1" x14ac:dyDescent="0.25">
      <c r="A12" s="83">
        <v>9</v>
      </c>
      <c r="B12" s="103" t="s">
        <v>92</v>
      </c>
      <c r="C12" s="25">
        <v>2</v>
      </c>
      <c r="D12" s="105" t="s">
        <v>41</v>
      </c>
      <c r="E12" s="105"/>
      <c r="F12" s="105"/>
      <c r="G12" s="105"/>
      <c r="H12" s="105"/>
      <c r="I12" s="105"/>
      <c r="J12" s="105"/>
      <c r="K12" s="105"/>
      <c r="L12" s="105"/>
      <c r="M12" s="105"/>
      <c r="N12" s="105"/>
      <c r="O12" s="105"/>
      <c r="P12" s="105"/>
      <c r="Q12" s="105"/>
      <c r="R12" s="105"/>
      <c r="S12" s="105"/>
      <c r="T12" s="105"/>
      <c r="U12" s="105"/>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row>
    <row r="13" spans="1:55" s="98" customFormat="1" ht="34.5" customHeight="1" x14ac:dyDescent="0.25">
      <c r="A13" s="83">
        <v>10</v>
      </c>
      <c r="B13" s="103" t="s">
        <v>93</v>
      </c>
      <c r="C13" s="25">
        <v>2</v>
      </c>
      <c r="D13" s="105" t="s">
        <v>41</v>
      </c>
      <c r="E13" s="105"/>
      <c r="F13" s="105"/>
      <c r="G13" s="105"/>
      <c r="H13" s="105"/>
      <c r="I13" s="105"/>
      <c r="J13" s="105"/>
      <c r="K13" s="105"/>
      <c r="L13" s="105"/>
      <c r="M13" s="105"/>
      <c r="N13" s="105"/>
      <c r="O13" s="105"/>
      <c r="P13" s="105"/>
      <c r="Q13" s="105"/>
      <c r="R13" s="105"/>
      <c r="S13" s="105"/>
      <c r="T13" s="105"/>
      <c r="U13" s="105"/>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row>
    <row r="14" spans="1:55" s="98" customFormat="1" ht="34.5" customHeight="1" x14ac:dyDescent="0.25">
      <c r="A14" s="83">
        <v>11</v>
      </c>
      <c r="B14" s="103" t="s">
        <v>94</v>
      </c>
      <c r="C14" s="25">
        <v>2</v>
      </c>
      <c r="D14" s="105" t="s">
        <v>41</v>
      </c>
      <c r="E14" s="105"/>
      <c r="F14" s="105"/>
      <c r="G14" s="105"/>
      <c r="H14" s="105"/>
      <c r="I14" s="105"/>
      <c r="J14" s="105"/>
      <c r="K14" s="105"/>
      <c r="L14" s="105"/>
      <c r="M14" s="105"/>
      <c r="N14" s="105"/>
      <c r="O14" s="105"/>
      <c r="P14" s="105"/>
      <c r="Q14" s="105"/>
      <c r="R14" s="105"/>
      <c r="S14" s="105"/>
      <c r="T14" s="105"/>
      <c r="U14" s="105"/>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1:55" s="98" customFormat="1" ht="34.5" customHeight="1" x14ac:dyDescent="0.25">
      <c r="A15" s="83">
        <v>12</v>
      </c>
      <c r="B15" s="103" t="s">
        <v>95</v>
      </c>
      <c r="C15" s="25">
        <v>2</v>
      </c>
      <c r="D15" s="105" t="s">
        <v>41</v>
      </c>
      <c r="E15" s="105"/>
      <c r="F15" s="105"/>
      <c r="G15" s="105"/>
      <c r="H15" s="105"/>
      <c r="I15" s="105"/>
      <c r="J15" s="105"/>
      <c r="K15" s="105"/>
      <c r="L15" s="105"/>
      <c r="M15" s="105"/>
      <c r="N15" s="105"/>
      <c r="O15" s="105"/>
      <c r="P15" s="105"/>
      <c r="Q15" s="105"/>
      <c r="R15" s="105"/>
      <c r="S15" s="105"/>
      <c r="T15" s="105"/>
      <c r="U15" s="105"/>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row>
    <row r="16" spans="1:55" s="98" customFormat="1" ht="34.5" customHeight="1" x14ac:dyDescent="0.25">
      <c r="A16" s="83">
        <v>13</v>
      </c>
      <c r="B16" s="103" t="s">
        <v>96</v>
      </c>
      <c r="C16" s="25">
        <v>2</v>
      </c>
      <c r="D16" s="105" t="s">
        <v>41</v>
      </c>
      <c r="E16" s="105"/>
      <c r="F16" s="105"/>
      <c r="G16" s="105"/>
      <c r="H16" s="105"/>
      <c r="I16" s="105"/>
      <c r="J16" s="105"/>
      <c r="K16" s="105"/>
      <c r="L16" s="105"/>
      <c r="M16" s="105"/>
      <c r="N16" s="105"/>
      <c r="O16" s="105"/>
      <c r="P16" s="105"/>
      <c r="Q16" s="105"/>
      <c r="R16" s="105"/>
      <c r="S16" s="105"/>
      <c r="T16" s="105"/>
      <c r="U16" s="105"/>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row>
    <row r="17" spans="1:55" s="98" customFormat="1" ht="34.5" customHeight="1" x14ac:dyDescent="0.25">
      <c r="A17" s="83">
        <v>14</v>
      </c>
      <c r="B17" s="103" t="s">
        <v>97</v>
      </c>
      <c r="C17" s="25">
        <v>2</v>
      </c>
      <c r="D17" s="105" t="s">
        <v>41</v>
      </c>
      <c r="E17" s="105"/>
      <c r="F17" s="105"/>
      <c r="G17" s="105"/>
      <c r="H17" s="105"/>
      <c r="I17" s="105"/>
      <c r="J17" s="105"/>
      <c r="K17" s="105"/>
      <c r="L17" s="105"/>
      <c r="M17" s="105" t="s">
        <v>41</v>
      </c>
      <c r="N17" s="105" t="s">
        <v>41</v>
      </c>
      <c r="O17" s="105"/>
      <c r="P17" s="105"/>
      <c r="Q17" s="105"/>
      <c r="R17" s="105"/>
      <c r="S17" s="105" t="s">
        <v>41</v>
      </c>
      <c r="T17" s="105"/>
      <c r="U17" s="105"/>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row>
    <row r="18" spans="1:55" s="98" customFormat="1" ht="34.5" customHeight="1" x14ac:dyDescent="0.25">
      <c r="A18" s="83">
        <v>15</v>
      </c>
      <c r="B18" s="103" t="s">
        <v>98</v>
      </c>
      <c r="C18" s="25">
        <v>2</v>
      </c>
      <c r="D18" s="105" t="s">
        <v>41</v>
      </c>
      <c r="E18" s="105"/>
      <c r="F18" s="105"/>
      <c r="G18" s="105"/>
      <c r="H18" s="105"/>
      <c r="I18" s="105"/>
      <c r="J18" s="105"/>
      <c r="K18" s="105"/>
      <c r="L18" s="105"/>
      <c r="M18" s="105"/>
      <c r="N18" s="105"/>
      <c r="O18" s="105"/>
      <c r="P18" s="105"/>
      <c r="Q18" s="105"/>
      <c r="R18" s="105"/>
      <c r="S18" s="105"/>
      <c r="T18" s="105"/>
      <c r="U18" s="105"/>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row>
    <row r="19" spans="1:55" s="98" customFormat="1" ht="34.5" customHeight="1" x14ac:dyDescent="0.25">
      <c r="A19" s="83">
        <v>16</v>
      </c>
      <c r="B19" s="103" t="s">
        <v>99</v>
      </c>
      <c r="C19" s="25">
        <v>2</v>
      </c>
      <c r="D19" s="105" t="s">
        <v>41</v>
      </c>
      <c r="E19" s="105"/>
      <c r="F19" s="105"/>
      <c r="G19" s="105"/>
      <c r="H19" s="105" t="s">
        <v>41</v>
      </c>
      <c r="I19" s="105"/>
      <c r="J19" s="105"/>
      <c r="K19" s="105"/>
      <c r="L19" s="105"/>
      <c r="M19" s="105"/>
      <c r="N19" s="105"/>
      <c r="O19" s="105"/>
      <c r="P19" s="105"/>
      <c r="Q19" s="105"/>
      <c r="R19" s="105"/>
      <c r="S19" s="105"/>
      <c r="T19" s="105"/>
      <c r="U19" s="105"/>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row>
    <row r="20" spans="1:55" s="98" customFormat="1" ht="34.5" customHeight="1" x14ac:dyDescent="0.25">
      <c r="A20" s="83">
        <v>17</v>
      </c>
      <c r="B20" s="103" t="s">
        <v>100</v>
      </c>
      <c r="C20" s="25">
        <v>2</v>
      </c>
      <c r="D20" s="105" t="s">
        <v>41</v>
      </c>
      <c r="E20" s="105"/>
      <c r="F20" s="105"/>
      <c r="G20" s="105"/>
      <c r="H20" s="105"/>
      <c r="I20" s="105"/>
      <c r="J20" s="105"/>
      <c r="K20" s="105"/>
      <c r="L20" s="105"/>
      <c r="M20" s="105"/>
      <c r="N20" s="105"/>
      <c r="O20" s="105"/>
      <c r="P20" s="105"/>
      <c r="Q20" s="105"/>
      <c r="R20" s="105"/>
      <c r="S20" s="105"/>
      <c r="T20" s="105"/>
      <c r="U20" s="105"/>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row>
    <row r="21" spans="1:55" s="98" customFormat="1" ht="34.5" customHeight="1" x14ac:dyDescent="0.25">
      <c r="A21" s="83">
        <v>18</v>
      </c>
      <c r="B21" s="103" t="s">
        <v>101</v>
      </c>
      <c r="C21" s="25">
        <v>2</v>
      </c>
      <c r="D21" s="105" t="s">
        <v>41</v>
      </c>
      <c r="E21" s="105"/>
      <c r="F21" s="105"/>
      <c r="G21" s="105"/>
      <c r="H21" s="105"/>
      <c r="I21" s="105"/>
      <c r="J21" s="105"/>
      <c r="K21" s="105"/>
      <c r="L21" s="105"/>
      <c r="M21" s="105"/>
      <c r="N21" s="105"/>
      <c r="O21" s="105"/>
      <c r="P21" s="105"/>
      <c r="Q21" s="105"/>
      <c r="R21" s="105"/>
      <c r="S21" s="105"/>
      <c r="T21" s="105"/>
      <c r="U21" s="105"/>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row>
    <row r="22" spans="1:55" s="98" customFormat="1" ht="34.5" customHeight="1" x14ac:dyDescent="0.25">
      <c r="A22" s="83">
        <v>19</v>
      </c>
      <c r="B22" s="103" t="s">
        <v>102</v>
      </c>
      <c r="C22" s="25">
        <v>2</v>
      </c>
      <c r="D22" s="105" t="s">
        <v>41</v>
      </c>
      <c r="E22" s="105"/>
      <c r="F22" s="105"/>
      <c r="G22" s="105"/>
      <c r="H22" s="105"/>
      <c r="I22" s="105"/>
      <c r="J22" s="105"/>
      <c r="K22" s="105"/>
      <c r="L22" s="105"/>
      <c r="M22" s="105"/>
      <c r="N22" s="105"/>
      <c r="O22" s="105"/>
      <c r="P22" s="105"/>
      <c r="Q22" s="105"/>
      <c r="R22" s="105"/>
      <c r="S22" s="105"/>
      <c r="T22" s="105"/>
      <c r="U22" s="105"/>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row>
    <row r="23" spans="1:55" s="98" customFormat="1" ht="34.5" customHeight="1" x14ac:dyDescent="0.25">
      <c r="A23" s="83">
        <v>20</v>
      </c>
      <c r="B23" s="103" t="s">
        <v>103</v>
      </c>
      <c r="C23" s="25">
        <v>2</v>
      </c>
      <c r="D23" s="105" t="s">
        <v>41</v>
      </c>
      <c r="E23" s="105"/>
      <c r="F23" s="105"/>
      <c r="G23" s="105"/>
      <c r="H23" s="105"/>
      <c r="I23" s="105"/>
      <c r="J23" s="105"/>
      <c r="K23" s="105"/>
      <c r="L23" s="105"/>
      <c r="M23" s="105"/>
      <c r="N23" s="105"/>
      <c r="O23" s="105"/>
      <c r="P23" s="105"/>
      <c r="Q23" s="105" t="s">
        <v>41</v>
      </c>
      <c r="R23" s="105"/>
      <c r="S23" s="105"/>
      <c r="T23" s="105"/>
      <c r="U23" s="105"/>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row>
    <row r="24" spans="1:55" s="98" customFormat="1" ht="34.5" customHeight="1" x14ac:dyDescent="0.25">
      <c r="A24" s="83">
        <v>21</v>
      </c>
      <c r="B24" s="103" t="s">
        <v>104</v>
      </c>
      <c r="C24" s="25">
        <v>2</v>
      </c>
      <c r="D24" s="105" t="s">
        <v>41</v>
      </c>
      <c r="E24" s="105"/>
      <c r="F24" s="105"/>
      <c r="G24" s="105"/>
      <c r="H24" s="105"/>
      <c r="I24" s="105"/>
      <c r="J24" s="105"/>
      <c r="K24" s="105"/>
      <c r="L24" s="105"/>
      <c r="M24" s="105"/>
      <c r="N24" s="105"/>
      <c r="O24" s="105"/>
      <c r="P24" s="105"/>
      <c r="Q24" s="105"/>
      <c r="R24" s="105"/>
      <c r="S24" s="105"/>
      <c r="T24" s="105"/>
      <c r="U24" s="105"/>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row>
    <row r="25" spans="1:55" s="98" customFormat="1" ht="34.5" customHeight="1" x14ac:dyDescent="0.25">
      <c r="A25" s="83">
        <v>22</v>
      </c>
      <c r="B25" s="103" t="s">
        <v>105</v>
      </c>
      <c r="C25" s="25">
        <v>2</v>
      </c>
      <c r="D25" s="105" t="s">
        <v>41</v>
      </c>
      <c r="E25" s="105"/>
      <c r="F25" s="105"/>
      <c r="G25" s="105"/>
      <c r="H25" s="105"/>
      <c r="I25" s="105"/>
      <c r="J25" s="105"/>
      <c r="K25" s="105"/>
      <c r="L25" s="105"/>
      <c r="M25" s="105"/>
      <c r="N25" s="105" t="s">
        <v>41</v>
      </c>
      <c r="O25" s="105"/>
      <c r="P25" s="105"/>
      <c r="Q25" s="105" t="s">
        <v>41</v>
      </c>
      <c r="R25" s="105"/>
      <c r="S25" s="105"/>
      <c r="T25" s="105" t="s">
        <v>41</v>
      </c>
      <c r="U25" s="105"/>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row>
    <row r="26" spans="1:55" s="98" customFormat="1" ht="34.5" customHeight="1" x14ac:dyDescent="0.25">
      <c r="A26" s="83">
        <v>23</v>
      </c>
      <c r="B26" s="103" t="s">
        <v>106</v>
      </c>
      <c r="C26" s="25">
        <v>3</v>
      </c>
      <c r="D26" s="105" t="s">
        <v>41</v>
      </c>
      <c r="E26" s="105"/>
      <c r="F26" s="105"/>
      <c r="G26" s="105"/>
      <c r="H26" s="105"/>
      <c r="I26" s="105"/>
      <c r="J26" s="105"/>
      <c r="K26" s="105"/>
      <c r="L26" s="105"/>
      <c r="M26" s="105"/>
      <c r="N26" s="105"/>
      <c r="O26" s="105"/>
      <c r="P26" s="105"/>
      <c r="Q26" s="105"/>
      <c r="R26" s="105"/>
      <c r="S26" s="105"/>
      <c r="T26" s="105"/>
      <c r="U26" s="105"/>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row>
    <row r="27" spans="1:55" s="98" customFormat="1" ht="34.5" customHeight="1" x14ac:dyDescent="0.25">
      <c r="A27" s="83">
        <v>24</v>
      </c>
      <c r="B27" s="103" t="s">
        <v>107</v>
      </c>
      <c r="C27" s="25">
        <v>1</v>
      </c>
      <c r="D27" s="105" t="s">
        <v>41</v>
      </c>
      <c r="E27" s="105" t="s">
        <v>41</v>
      </c>
      <c r="F27" s="105"/>
      <c r="G27" s="105"/>
      <c r="H27" s="105"/>
      <c r="I27" s="105" t="s">
        <v>41</v>
      </c>
      <c r="J27" s="105"/>
      <c r="K27" s="105"/>
      <c r="L27" s="105" t="s">
        <v>41</v>
      </c>
      <c r="M27" s="105"/>
      <c r="N27" s="105"/>
      <c r="O27" s="105"/>
      <c r="P27" s="105"/>
      <c r="Q27" s="105"/>
      <c r="R27" s="105"/>
      <c r="S27" s="105"/>
      <c r="T27" s="105"/>
      <c r="U27" s="105"/>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row>
    <row r="28" spans="1:55" s="98" customFormat="1" ht="34.5" customHeight="1" x14ac:dyDescent="0.25">
      <c r="A28" s="83">
        <v>25</v>
      </c>
      <c r="B28" s="103" t="s">
        <v>108</v>
      </c>
      <c r="C28" s="25">
        <v>2</v>
      </c>
      <c r="D28" s="105" t="s">
        <v>41</v>
      </c>
      <c r="E28" s="105" t="s">
        <v>41</v>
      </c>
      <c r="F28" s="105"/>
      <c r="G28" s="105"/>
      <c r="H28" s="105"/>
      <c r="I28" s="105" t="s">
        <v>41</v>
      </c>
      <c r="J28" s="105"/>
      <c r="K28" s="105"/>
      <c r="L28" s="105" t="s">
        <v>41</v>
      </c>
      <c r="M28" s="105"/>
      <c r="N28" s="105"/>
      <c r="O28" s="105"/>
      <c r="P28" s="105"/>
      <c r="Q28" s="105"/>
      <c r="R28" s="105"/>
      <c r="S28" s="105"/>
      <c r="T28" s="105"/>
      <c r="U28" s="105"/>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row>
    <row r="29" spans="1:55" s="98" customFormat="1" ht="34.5" customHeight="1" x14ac:dyDescent="0.25">
      <c r="A29" s="83">
        <v>26</v>
      </c>
      <c r="B29" s="103" t="s">
        <v>109</v>
      </c>
      <c r="C29" s="25">
        <v>3</v>
      </c>
      <c r="D29" s="105" t="s">
        <v>41</v>
      </c>
      <c r="E29" s="105" t="s">
        <v>41</v>
      </c>
      <c r="F29" s="105"/>
      <c r="G29" s="105"/>
      <c r="H29" s="105"/>
      <c r="I29" s="105" t="s">
        <v>41</v>
      </c>
      <c r="J29" s="105"/>
      <c r="K29" s="105"/>
      <c r="L29" s="105" t="s">
        <v>41</v>
      </c>
      <c r="M29" s="105"/>
      <c r="N29" s="105"/>
      <c r="O29" s="105"/>
      <c r="P29" s="105"/>
      <c r="Q29" s="105" t="s">
        <v>41</v>
      </c>
      <c r="R29" s="105" t="s">
        <v>41</v>
      </c>
      <c r="S29" s="105"/>
      <c r="T29" s="105" t="s">
        <v>41</v>
      </c>
      <c r="U29" s="105"/>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row>
    <row r="30" spans="1:55" s="98" customFormat="1" ht="34.5" customHeight="1" x14ac:dyDescent="0.25">
      <c r="A30" s="83">
        <v>27</v>
      </c>
      <c r="B30" s="103" t="s">
        <v>110</v>
      </c>
      <c r="C30" s="25">
        <v>3</v>
      </c>
      <c r="D30" s="105" t="s">
        <v>41</v>
      </c>
      <c r="E30" s="105"/>
      <c r="F30" s="105"/>
      <c r="G30" s="105"/>
      <c r="H30" s="105"/>
      <c r="I30" s="105"/>
      <c r="J30" s="105"/>
      <c r="K30" s="105"/>
      <c r="L30" s="105"/>
      <c r="M30" s="105"/>
      <c r="N30" s="105"/>
      <c r="O30" s="105"/>
      <c r="P30" s="105"/>
      <c r="Q30" s="105"/>
      <c r="R30" s="105"/>
      <c r="S30" s="105"/>
      <c r="T30" s="105"/>
      <c r="U30" s="105"/>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row>
    <row r="31" spans="1:55" s="98" customFormat="1" ht="34.5" customHeight="1" x14ac:dyDescent="0.25">
      <c r="A31" s="83">
        <v>28</v>
      </c>
      <c r="B31" s="103" t="s">
        <v>111</v>
      </c>
      <c r="C31" s="25">
        <v>3</v>
      </c>
      <c r="D31" s="105" t="s">
        <v>41</v>
      </c>
      <c r="E31" s="105"/>
      <c r="F31" s="105"/>
      <c r="G31" s="105"/>
      <c r="H31" s="105"/>
      <c r="I31" s="105"/>
      <c r="J31" s="105"/>
      <c r="K31" s="105"/>
      <c r="L31" s="105"/>
      <c r="M31" s="105"/>
      <c r="N31" s="105"/>
      <c r="O31" s="105"/>
      <c r="P31" s="105"/>
      <c r="Q31" s="105"/>
      <c r="R31" s="105"/>
      <c r="S31" s="105"/>
      <c r="T31" s="105"/>
      <c r="U31" s="105"/>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row>
    <row r="32" spans="1:55" s="98" customFormat="1" ht="34.5" customHeight="1" x14ac:dyDescent="0.25">
      <c r="A32" s="83">
        <v>29</v>
      </c>
      <c r="B32" s="103" t="s">
        <v>112</v>
      </c>
      <c r="C32" s="25">
        <v>3</v>
      </c>
      <c r="D32" s="105" t="s">
        <v>41</v>
      </c>
      <c r="E32" s="105"/>
      <c r="F32" s="105"/>
      <c r="G32" s="105"/>
      <c r="H32" s="105"/>
      <c r="I32" s="105"/>
      <c r="J32" s="105"/>
      <c r="K32" s="105"/>
      <c r="L32" s="105"/>
      <c r="M32" s="105"/>
      <c r="N32" s="105"/>
      <c r="O32" s="105"/>
      <c r="P32" s="105"/>
      <c r="Q32" s="105"/>
      <c r="R32" s="105"/>
      <c r="S32" s="105"/>
      <c r="T32" s="105"/>
      <c r="U32" s="105"/>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row>
    <row r="33" spans="1:55" s="98" customFormat="1" ht="34.5" customHeight="1" x14ac:dyDescent="0.25">
      <c r="A33" s="83">
        <v>30</v>
      </c>
      <c r="B33" s="103" t="s">
        <v>113</v>
      </c>
      <c r="C33" s="25">
        <v>3</v>
      </c>
      <c r="D33" s="105" t="s">
        <v>41</v>
      </c>
      <c r="E33" s="105"/>
      <c r="F33" s="105"/>
      <c r="G33" s="105"/>
      <c r="H33" s="105"/>
      <c r="I33" s="105"/>
      <c r="J33" s="105"/>
      <c r="K33" s="105"/>
      <c r="L33" s="105"/>
      <c r="M33" s="105"/>
      <c r="N33" s="105"/>
      <c r="O33" s="105"/>
      <c r="P33" s="105"/>
      <c r="Q33" s="105"/>
      <c r="R33" s="105"/>
      <c r="S33" s="105"/>
      <c r="T33" s="105"/>
      <c r="U33" s="105"/>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row>
    <row r="34" spans="1:55" s="98" customFormat="1" ht="34.5" customHeight="1" x14ac:dyDescent="0.25">
      <c r="A34" s="83">
        <v>31</v>
      </c>
      <c r="B34" s="103" t="s">
        <v>114</v>
      </c>
      <c r="C34" s="25">
        <v>3</v>
      </c>
      <c r="D34" s="105" t="s">
        <v>41</v>
      </c>
      <c r="E34" s="105"/>
      <c r="F34" s="105"/>
      <c r="G34" s="105"/>
      <c r="H34" s="105"/>
      <c r="I34" s="105"/>
      <c r="J34" s="105"/>
      <c r="K34" s="105"/>
      <c r="L34" s="105"/>
      <c r="M34" s="105"/>
      <c r="N34" s="105"/>
      <c r="O34" s="105"/>
      <c r="P34" s="105"/>
      <c r="Q34" s="105"/>
      <c r="R34" s="105"/>
      <c r="S34" s="105"/>
      <c r="T34" s="105"/>
      <c r="U34" s="105"/>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row>
    <row r="35" spans="1:55" s="98" customFormat="1" ht="34.5" customHeight="1" x14ac:dyDescent="0.25">
      <c r="A35" s="83">
        <v>32</v>
      </c>
      <c r="B35" s="103" t="s">
        <v>115</v>
      </c>
      <c r="C35" s="25">
        <v>3</v>
      </c>
      <c r="D35" s="105" t="s">
        <v>41</v>
      </c>
      <c r="E35" s="105"/>
      <c r="F35" s="105"/>
      <c r="G35" s="105"/>
      <c r="H35" s="105"/>
      <c r="I35" s="105"/>
      <c r="J35" s="105"/>
      <c r="K35" s="105"/>
      <c r="L35" s="105"/>
      <c r="M35" s="105"/>
      <c r="N35" s="105"/>
      <c r="O35" s="105"/>
      <c r="P35" s="105"/>
      <c r="Q35" s="105"/>
      <c r="R35" s="105"/>
      <c r="S35" s="105"/>
      <c r="T35" s="105"/>
      <c r="U35" s="105"/>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row>
    <row r="36" spans="1:55" s="98" customFormat="1" ht="34.5" customHeight="1" x14ac:dyDescent="0.25">
      <c r="A36" s="83">
        <v>33</v>
      </c>
      <c r="B36" s="103" t="s">
        <v>116</v>
      </c>
      <c r="C36" s="25">
        <v>2</v>
      </c>
      <c r="D36" s="105" t="s">
        <v>41</v>
      </c>
      <c r="E36" s="105"/>
      <c r="F36" s="105"/>
      <c r="G36" s="105"/>
      <c r="H36" s="105"/>
      <c r="I36" s="105"/>
      <c r="J36" s="105"/>
      <c r="K36" s="105"/>
      <c r="L36" s="105"/>
      <c r="M36" s="105"/>
      <c r="N36" s="105"/>
      <c r="O36" s="105"/>
      <c r="P36" s="105"/>
      <c r="Q36" s="105"/>
      <c r="R36" s="105"/>
      <c r="S36" s="105"/>
      <c r="T36" s="105"/>
      <c r="U36" s="105"/>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row>
    <row r="37" spans="1:55" s="98" customFormat="1" ht="34.5" customHeight="1" x14ac:dyDescent="0.25">
      <c r="A37" s="83">
        <v>34</v>
      </c>
      <c r="B37" s="103" t="s">
        <v>117</v>
      </c>
      <c r="C37" s="25">
        <v>3</v>
      </c>
      <c r="D37" s="105" t="s">
        <v>41</v>
      </c>
      <c r="E37" s="105"/>
      <c r="F37" s="105"/>
      <c r="G37" s="105"/>
      <c r="H37" s="105"/>
      <c r="I37" s="105"/>
      <c r="J37" s="105"/>
      <c r="K37" s="105"/>
      <c r="L37" s="105"/>
      <c r="M37" s="105"/>
      <c r="N37" s="105"/>
      <c r="O37" s="105"/>
      <c r="P37" s="105"/>
      <c r="Q37" s="105"/>
      <c r="R37" s="105"/>
      <c r="S37" s="105"/>
      <c r="T37" s="105"/>
      <c r="U37" s="105"/>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row>
    <row r="38" spans="1:55" s="98" customFormat="1" ht="34.5" customHeight="1" x14ac:dyDescent="0.25">
      <c r="A38" s="83">
        <v>35</v>
      </c>
      <c r="B38" s="103" t="s">
        <v>118</v>
      </c>
      <c r="C38" s="25">
        <v>3</v>
      </c>
      <c r="D38" s="105" t="s">
        <v>41</v>
      </c>
      <c r="E38" s="105"/>
      <c r="F38" s="105"/>
      <c r="G38" s="105"/>
      <c r="H38" s="105"/>
      <c r="I38" s="105"/>
      <c r="J38" s="105"/>
      <c r="K38" s="105"/>
      <c r="L38" s="105"/>
      <c r="M38" s="105"/>
      <c r="N38" s="105"/>
      <c r="O38" s="105"/>
      <c r="P38" s="105"/>
      <c r="Q38" s="105"/>
      <c r="R38" s="105"/>
      <c r="S38" s="105"/>
      <c r="T38" s="105"/>
      <c r="U38" s="105"/>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row>
    <row r="39" spans="1:55" s="98" customFormat="1" ht="34.5" customHeight="1" x14ac:dyDescent="0.25">
      <c r="A39" s="83">
        <v>36</v>
      </c>
      <c r="B39" s="103" t="s">
        <v>119</v>
      </c>
      <c r="C39" s="25">
        <v>3</v>
      </c>
      <c r="D39" s="105" t="s">
        <v>41</v>
      </c>
      <c r="E39" s="105"/>
      <c r="F39" s="105"/>
      <c r="G39" s="105"/>
      <c r="H39" s="105"/>
      <c r="I39" s="105"/>
      <c r="J39" s="105"/>
      <c r="K39" s="105"/>
      <c r="L39" s="105"/>
      <c r="M39" s="105"/>
      <c r="N39" s="105"/>
      <c r="O39" s="105"/>
      <c r="P39" s="105"/>
      <c r="Q39" s="105"/>
      <c r="R39" s="105"/>
      <c r="S39" s="105"/>
      <c r="T39" s="105"/>
      <c r="U39" s="105"/>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row>
    <row r="40" spans="1:55" s="98" customFormat="1" ht="34.5" customHeight="1" x14ac:dyDescent="0.25">
      <c r="A40" s="83">
        <v>37</v>
      </c>
      <c r="B40" s="103" t="s">
        <v>120</v>
      </c>
      <c r="C40" s="25">
        <v>3</v>
      </c>
      <c r="D40" s="105" t="s">
        <v>41</v>
      </c>
      <c r="E40" s="105"/>
      <c r="F40" s="105"/>
      <c r="G40" s="105"/>
      <c r="H40" s="105"/>
      <c r="I40" s="105"/>
      <c r="J40" s="105"/>
      <c r="K40" s="105"/>
      <c r="L40" s="105"/>
      <c r="M40" s="105"/>
      <c r="N40" s="105"/>
      <c r="O40" s="105"/>
      <c r="P40" s="105"/>
      <c r="Q40" s="105"/>
      <c r="R40" s="105"/>
      <c r="S40" s="105"/>
      <c r="T40" s="105"/>
      <c r="U40" s="105"/>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row>
    <row r="41" spans="1:55" s="98" customFormat="1" ht="34.5" customHeight="1" x14ac:dyDescent="0.25">
      <c r="A41" s="83">
        <v>38</v>
      </c>
      <c r="B41" s="103" t="s">
        <v>121</v>
      </c>
      <c r="C41" s="25">
        <v>3</v>
      </c>
      <c r="D41" s="105" t="s">
        <v>41</v>
      </c>
      <c r="E41" s="105"/>
      <c r="F41" s="105"/>
      <c r="G41" s="105"/>
      <c r="H41" s="105"/>
      <c r="I41" s="105"/>
      <c r="J41" s="105"/>
      <c r="K41" s="105"/>
      <c r="L41" s="105"/>
      <c r="M41" s="105"/>
      <c r="N41" s="105"/>
      <c r="O41" s="105"/>
      <c r="P41" s="105"/>
      <c r="Q41" s="105"/>
      <c r="R41" s="105"/>
      <c r="S41" s="105"/>
      <c r="T41" s="105"/>
      <c r="U41" s="105"/>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row>
    <row r="42" spans="1:55" s="98" customFormat="1" ht="34.5" customHeight="1" x14ac:dyDescent="0.25">
      <c r="A42" s="83">
        <v>39</v>
      </c>
      <c r="B42" s="103" t="s">
        <v>122</v>
      </c>
      <c r="C42" s="25">
        <v>3</v>
      </c>
      <c r="D42" s="105" t="s">
        <v>41</v>
      </c>
      <c r="E42" s="105"/>
      <c r="F42" s="105"/>
      <c r="G42" s="105"/>
      <c r="H42" s="105"/>
      <c r="I42" s="105"/>
      <c r="J42" s="105"/>
      <c r="K42" s="105"/>
      <c r="L42" s="105"/>
      <c r="M42" s="105"/>
      <c r="N42" s="105"/>
      <c r="O42" s="105"/>
      <c r="P42" s="105"/>
      <c r="Q42" s="105"/>
      <c r="R42" s="105"/>
      <c r="S42" s="105"/>
      <c r="T42" s="105"/>
      <c r="U42" s="105"/>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row>
    <row r="43" spans="1:55" s="98" customFormat="1" ht="34.5" customHeight="1" x14ac:dyDescent="0.25">
      <c r="A43" s="83">
        <v>40</v>
      </c>
      <c r="B43" s="103" t="s">
        <v>123</v>
      </c>
      <c r="C43" s="25">
        <v>3</v>
      </c>
      <c r="D43" s="105" t="s">
        <v>41</v>
      </c>
      <c r="E43" s="105"/>
      <c r="F43" s="105"/>
      <c r="G43" s="105"/>
      <c r="H43" s="105"/>
      <c r="I43" s="105"/>
      <c r="J43" s="105"/>
      <c r="K43" s="105"/>
      <c r="L43" s="105"/>
      <c r="M43" s="105"/>
      <c r="N43" s="105"/>
      <c r="O43" s="105"/>
      <c r="P43" s="105"/>
      <c r="Q43" s="105"/>
      <c r="R43" s="105"/>
      <c r="S43" s="105"/>
      <c r="T43" s="105"/>
      <c r="U43" s="105"/>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row>
    <row r="44" spans="1:55" s="98" customFormat="1" ht="34.5" customHeight="1" x14ac:dyDescent="0.25">
      <c r="A44" s="83">
        <v>41</v>
      </c>
      <c r="B44" s="103" t="s">
        <v>124</v>
      </c>
      <c r="C44" s="25">
        <v>3</v>
      </c>
      <c r="D44" s="105" t="s">
        <v>41</v>
      </c>
      <c r="E44" s="105"/>
      <c r="F44" s="105"/>
      <c r="G44" s="105"/>
      <c r="H44" s="105"/>
      <c r="I44" s="105"/>
      <c r="J44" s="105"/>
      <c r="K44" s="105"/>
      <c r="L44" s="105"/>
      <c r="M44" s="105"/>
      <c r="N44" s="105"/>
      <c r="O44" s="105"/>
      <c r="P44" s="105"/>
      <c r="Q44" s="105"/>
      <c r="R44" s="105"/>
      <c r="S44" s="105"/>
      <c r="T44" s="105"/>
      <c r="U44" s="105"/>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row>
    <row r="45" spans="1:55" s="98" customFormat="1" ht="34.5" customHeight="1" x14ac:dyDescent="0.25">
      <c r="A45" s="83">
        <v>42</v>
      </c>
      <c r="B45" s="103" t="s">
        <v>125</v>
      </c>
      <c r="C45" s="25">
        <v>3</v>
      </c>
      <c r="D45" s="105" t="s">
        <v>41</v>
      </c>
      <c r="E45" s="105"/>
      <c r="F45" s="105"/>
      <c r="G45" s="105"/>
      <c r="H45" s="105"/>
      <c r="I45" s="105"/>
      <c r="J45" s="105"/>
      <c r="K45" s="105"/>
      <c r="L45" s="105"/>
      <c r="M45" s="105"/>
      <c r="N45" s="105"/>
      <c r="O45" s="105"/>
      <c r="P45" s="105"/>
      <c r="Q45" s="105"/>
      <c r="R45" s="105"/>
      <c r="S45" s="105"/>
      <c r="T45" s="105"/>
      <c r="U45" s="105"/>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row>
    <row r="46" spans="1:55" s="98" customFormat="1" ht="34.5" customHeight="1" x14ac:dyDescent="0.25">
      <c r="A46" s="83">
        <v>43</v>
      </c>
      <c r="B46" s="103" t="s">
        <v>126</v>
      </c>
      <c r="C46" s="25">
        <v>4</v>
      </c>
      <c r="D46" s="105" t="s">
        <v>41</v>
      </c>
      <c r="E46" s="105"/>
      <c r="F46" s="105"/>
      <c r="G46" s="105"/>
      <c r="H46" s="105"/>
      <c r="I46" s="105"/>
      <c r="J46" s="105"/>
      <c r="K46" s="105"/>
      <c r="L46" s="105"/>
      <c r="M46" s="105"/>
      <c r="N46" s="105"/>
      <c r="O46" s="105"/>
      <c r="P46" s="105"/>
      <c r="Q46" s="105"/>
      <c r="R46" s="105"/>
      <c r="S46" s="105"/>
      <c r="T46" s="105"/>
      <c r="U46" s="105"/>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1:55" s="98" customFormat="1" ht="34.5" customHeight="1" x14ac:dyDescent="0.25">
      <c r="A47" s="83">
        <v>44</v>
      </c>
      <c r="B47" s="103" t="s">
        <v>127</v>
      </c>
      <c r="C47" s="25">
        <v>2</v>
      </c>
      <c r="D47" s="105" t="s">
        <v>41</v>
      </c>
      <c r="E47" s="105"/>
      <c r="F47" s="105"/>
      <c r="G47" s="105"/>
      <c r="H47" s="105"/>
      <c r="I47" s="105"/>
      <c r="J47" s="105"/>
      <c r="K47" s="105"/>
      <c r="L47" s="105"/>
      <c r="M47" s="105"/>
      <c r="N47" s="105" t="s">
        <v>41</v>
      </c>
      <c r="O47" s="105" t="s">
        <v>41</v>
      </c>
      <c r="P47" s="105"/>
      <c r="Q47" s="105"/>
      <c r="R47" s="105"/>
      <c r="S47" s="105"/>
      <c r="T47" s="105"/>
      <c r="U47" s="105" t="s">
        <v>41</v>
      </c>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row>
    <row r="48" spans="1:55" s="98" customFormat="1" ht="34.5" customHeight="1" x14ac:dyDescent="0.25">
      <c r="A48" s="83">
        <v>45</v>
      </c>
      <c r="B48" s="103" t="s">
        <v>128</v>
      </c>
      <c r="C48" s="25">
        <v>2</v>
      </c>
      <c r="D48" s="105" t="s">
        <v>41</v>
      </c>
      <c r="E48" s="105"/>
      <c r="F48" s="105"/>
      <c r="G48" s="105"/>
      <c r="H48" s="105"/>
      <c r="I48" s="105"/>
      <c r="J48" s="105"/>
      <c r="K48" s="105"/>
      <c r="L48" s="105"/>
      <c r="M48" s="105"/>
      <c r="N48" s="105"/>
      <c r="O48" s="105"/>
      <c r="P48" s="105"/>
      <c r="Q48" s="105"/>
      <c r="R48" s="105"/>
      <c r="S48" s="105"/>
      <c r="T48" s="105"/>
      <c r="U48" s="105"/>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row>
    <row r="49" spans="1:55" s="98" customFormat="1" ht="34.5" customHeight="1" x14ac:dyDescent="0.25">
      <c r="A49" s="83">
        <v>46</v>
      </c>
      <c r="B49" s="103" t="s">
        <v>135</v>
      </c>
      <c r="C49" s="25">
        <v>2</v>
      </c>
      <c r="D49" s="105" t="s">
        <v>41</v>
      </c>
      <c r="E49" s="105"/>
      <c r="F49" s="105" t="s">
        <v>41</v>
      </c>
      <c r="G49" s="105" t="s">
        <v>41</v>
      </c>
      <c r="H49" s="105"/>
      <c r="I49" s="105"/>
      <c r="J49" s="105" t="s">
        <v>41</v>
      </c>
      <c r="K49" s="105"/>
      <c r="L49" s="105"/>
      <c r="M49" s="105"/>
      <c r="N49" s="105"/>
      <c r="O49" s="105"/>
      <c r="P49" s="105"/>
      <c r="Q49" s="105"/>
      <c r="R49" s="105"/>
      <c r="S49" s="105"/>
      <c r="T49" s="105"/>
      <c r="U49" s="105"/>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row>
    <row r="50" spans="1:55" s="98" customFormat="1" ht="34.5" customHeight="1" x14ac:dyDescent="0.25">
      <c r="A50" s="83">
        <v>47</v>
      </c>
      <c r="B50" s="103" t="s">
        <v>136</v>
      </c>
      <c r="C50" s="25">
        <v>2</v>
      </c>
      <c r="D50" s="105" t="s">
        <v>41</v>
      </c>
      <c r="E50" s="105"/>
      <c r="F50" s="105"/>
      <c r="G50" s="105" t="s">
        <v>41</v>
      </c>
      <c r="H50" s="105" t="s">
        <v>41</v>
      </c>
      <c r="I50" s="105"/>
      <c r="J50" s="105" t="s">
        <v>41</v>
      </c>
      <c r="K50" s="105"/>
      <c r="L50" s="105"/>
      <c r="M50" s="105"/>
      <c r="N50" s="105"/>
      <c r="O50" s="105"/>
      <c r="P50" s="105"/>
      <c r="Q50" s="105"/>
      <c r="R50" s="105"/>
      <c r="S50" s="105"/>
      <c r="T50" s="105"/>
      <c r="U50" s="105"/>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row>
    <row r="51" spans="1:55" s="99" customFormat="1" ht="34.5" customHeight="1" x14ac:dyDescent="0.25">
      <c r="A51" s="83">
        <v>48</v>
      </c>
      <c r="B51" s="103" t="s">
        <v>137</v>
      </c>
      <c r="C51" s="25">
        <v>2</v>
      </c>
      <c r="D51" s="105" t="s">
        <v>41</v>
      </c>
      <c r="E51" s="105"/>
      <c r="F51" s="105"/>
      <c r="G51" s="105" t="s">
        <v>41</v>
      </c>
      <c r="H51" s="105"/>
      <c r="I51" s="105"/>
      <c r="J51" s="105"/>
      <c r="K51" s="105"/>
      <c r="L51" s="105"/>
      <c r="M51" s="105"/>
      <c r="N51" s="105"/>
      <c r="O51" s="105"/>
      <c r="P51" s="105"/>
      <c r="Q51" s="105"/>
      <c r="R51" s="105"/>
      <c r="S51" s="105"/>
      <c r="T51" s="105"/>
      <c r="U51" s="105"/>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row>
    <row r="52" spans="1:55" s="99" customFormat="1" ht="34.5" customHeight="1" x14ac:dyDescent="0.25">
      <c r="A52" s="83">
        <v>49</v>
      </c>
      <c r="B52" s="103" t="s">
        <v>138</v>
      </c>
      <c r="C52" s="25">
        <v>4</v>
      </c>
      <c r="D52" s="105" t="s">
        <v>41</v>
      </c>
      <c r="E52" s="105" t="s">
        <v>41</v>
      </c>
      <c r="F52" s="105"/>
      <c r="G52" s="105"/>
      <c r="H52" s="105"/>
      <c r="I52" s="105"/>
      <c r="J52" s="105"/>
      <c r="K52" s="105"/>
      <c r="L52" s="105"/>
      <c r="M52" s="105"/>
      <c r="N52" s="105"/>
      <c r="O52" s="105"/>
      <c r="P52" s="105"/>
      <c r="Q52" s="105"/>
      <c r="R52" s="105"/>
      <c r="S52" s="105"/>
      <c r="T52" s="105"/>
      <c r="U52" s="105"/>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row>
    <row r="53" spans="1:55" s="99" customFormat="1" ht="34.5" customHeight="1" x14ac:dyDescent="0.25">
      <c r="A53" s="83">
        <v>50</v>
      </c>
      <c r="B53" s="103" t="s">
        <v>139</v>
      </c>
      <c r="C53" s="25">
        <v>2</v>
      </c>
      <c r="D53" s="105" t="s">
        <v>41</v>
      </c>
      <c r="E53" s="105" t="s">
        <v>41</v>
      </c>
      <c r="F53" s="105"/>
      <c r="G53" s="105"/>
      <c r="H53" s="105"/>
      <c r="I53" s="105"/>
      <c r="J53" s="105"/>
      <c r="K53" s="105"/>
      <c r="L53" s="105"/>
      <c r="M53" s="105"/>
      <c r="N53" s="105"/>
      <c r="O53" s="105"/>
      <c r="P53" s="105"/>
      <c r="Q53" s="105"/>
      <c r="R53" s="105"/>
      <c r="S53" s="105"/>
      <c r="T53" s="105"/>
      <c r="U53" s="105"/>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row>
    <row r="54" spans="1:55" s="99" customFormat="1" ht="34.5" customHeight="1" x14ac:dyDescent="0.25">
      <c r="A54" s="83">
        <v>51</v>
      </c>
      <c r="B54" s="103" t="s">
        <v>140</v>
      </c>
      <c r="C54" s="25">
        <v>2</v>
      </c>
      <c r="D54" s="105" t="s">
        <v>41</v>
      </c>
      <c r="E54" s="105"/>
      <c r="F54" s="105"/>
      <c r="G54" s="105"/>
      <c r="H54" s="105"/>
      <c r="I54" s="105"/>
      <c r="J54" s="105"/>
      <c r="K54" s="105"/>
      <c r="L54" s="105"/>
      <c r="M54" s="105"/>
      <c r="N54" s="105"/>
      <c r="O54" s="105"/>
      <c r="P54" s="105"/>
      <c r="Q54" s="105"/>
      <c r="R54" s="105"/>
      <c r="S54" s="105"/>
      <c r="T54" s="105"/>
      <c r="U54" s="105"/>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row>
    <row r="55" spans="1:55" s="99" customFormat="1" ht="34.5" customHeight="1" x14ac:dyDescent="0.25">
      <c r="A55" s="83">
        <v>52</v>
      </c>
      <c r="B55" s="103" t="s">
        <v>141</v>
      </c>
      <c r="C55" s="25">
        <v>2</v>
      </c>
      <c r="D55" s="105" t="s">
        <v>41</v>
      </c>
      <c r="E55" s="105"/>
      <c r="F55" s="105"/>
      <c r="G55" s="105"/>
      <c r="H55" s="105"/>
      <c r="I55" s="105"/>
      <c r="J55" s="105"/>
      <c r="K55" s="105"/>
      <c r="L55" s="105"/>
      <c r="M55" s="105"/>
      <c r="N55" s="105"/>
      <c r="O55" s="105"/>
      <c r="P55" s="105"/>
      <c r="Q55" s="105"/>
      <c r="R55" s="105"/>
      <c r="S55" s="105"/>
      <c r="T55" s="105"/>
      <c r="U55" s="105"/>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row>
    <row r="56" spans="1:55" s="99" customFormat="1" ht="34.5" customHeight="1" x14ac:dyDescent="0.25">
      <c r="A56" s="83">
        <v>53</v>
      </c>
      <c r="B56" s="103" t="s">
        <v>142</v>
      </c>
      <c r="C56" s="25">
        <v>2</v>
      </c>
      <c r="D56" s="105" t="s">
        <v>41</v>
      </c>
      <c r="E56" s="105"/>
      <c r="F56" s="105"/>
      <c r="G56" s="105"/>
      <c r="H56" s="105"/>
      <c r="I56" s="105"/>
      <c r="J56" s="105"/>
      <c r="K56" s="105"/>
      <c r="L56" s="105"/>
      <c r="M56" s="105" t="s">
        <v>41</v>
      </c>
      <c r="N56" s="105" t="s">
        <v>41</v>
      </c>
      <c r="O56" s="105"/>
      <c r="P56" s="105"/>
      <c r="Q56" s="105"/>
      <c r="R56" s="105"/>
      <c r="S56" s="105"/>
      <c r="T56" s="105"/>
      <c r="U56" s="105"/>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row>
    <row r="57" spans="1:55" ht="34.5" customHeight="1" x14ac:dyDescent="0.25">
      <c r="A57" s="83">
        <v>54</v>
      </c>
      <c r="B57" s="103" t="s">
        <v>143</v>
      </c>
      <c r="C57" s="25">
        <v>2</v>
      </c>
      <c r="D57" s="105" t="s">
        <v>41</v>
      </c>
      <c r="E57" s="105"/>
      <c r="F57" s="105"/>
      <c r="G57" s="105"/>
      <c r="H57" s="105"/>
      <c r="I57" s="105"/>
      <c r="J57" s="105"/>
      <c r="K57" s="105"/>
      <c r="L57" s="105"/>
      <c r="M57" s="105"/>
      <c r="N57" s="105"/>
      <c r="O57" s="105"/>
      <c r="P57" s="105"/>
      <c r="Q57" s="105"/>
      <c r="R57" s="105"/>
      <c r="S57" s="105"/>
      <c r="T57" s="105"/>
      <c r="U57" s="105"/>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row>
    <row r="58" spans="1:55" ht="34.5" customHeight="1" x14ac:dyDescent="0.25">
      <c r="A58" s="83">
        <v>55</v>
      </c>
      <c r="B58" s="103" t="s">
        <v>144</v>
      </c>
      <c r="C58" s="25">
        <v>4</v>
      </c>
      <c r="D58" s="105" t="s">
        <v>41</v>
      </c>
      <c r="E58" s="105"/>
      <c r="F58" s="105" t="s">
        <v>41</v>
      </c>
      <c r="G58" s="105" t="s">
        <v>41</v>
      </c>
      <c r="H58" s="105"/>
      <c r="I58" s="105" t="s">
        <v>41</v>
      </c>
      <c r="J58" s="105"/>
      <c r="K58" s="105"/>
      <c r="L58" s="105" t="s">
        <v>41</v>
      </c>
      <c r="M58" s="105"/>
      <c r="N58" s="105"/>
      <c r="O58" s="105" t="s">
        <v>41</v>
      </c>
      <c r="P58" s="105"/>
      <c r="Q58" s="105"/>
      <c r="R58" s="105" t="s">
        <v>41</v>
      </c>
      <c r="S58" s="105"/>
      <c r="T58" s="105"/>
      <c r="U58" s="105"/>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row>
    <row r="59" spans="1:55" ht="34.5" customHeight="1" x14ac:dyDescent="0.25">
      <c r="A59" s="83">
        <v>56</v>
      </c>
      <c r="B59" s="103" t="s">
        <v>145</v>
      </c>
      <c r="C59" s="25">
        <v>6</v>
      </c>
      <c r="D59" s="105" t="s">
        <v>41</v>
      </c>
      <c r="E59" s="105" t="s">
        <v>41</v>
      </c>
      <c r="F59" s="105" t="s">
        <v>41</v>
      </c>
      <c r="G59" s="105"/>
      <c r="H59" s="105" t="s">
        <v>41</v>
      </c>
      <c r="I59" s="105"/>
      <c r="J59" s="105"/>
      <c r="K59" s="105" t="s">
        <v>41</v>
      </c>
      <c r="L59" s="105"/>
      <c r="M59" s="105"/>
      <c r="N59" s="105" t="s">
        <v>41</v>
      </c>
      <c r="O59" s="105" t="s">
        <v>41</v>
      </c>
      <c r="P59" s="105" t="s">
        <v>41</v>
      </c>
      <c r="Q59" s="105"/>
      <c r="R59" s="105" t="s">
        <v>41</v>
      </c>
      <c r="S59" s="105"/>
      <c r="T59" s="105"/>
      <c r="U59" s="105" t="s">
        <v>41</v>
      </c>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row>
    <row r="60" spans="1:55" ht="34.5" customHeight="1" x14ac:dyDescent="0.25">
      <c r="A60" s="83">
        <v>57</v>
      </c>
      <c r="B60" s="103" t="s">
        <v>129</v>
      </c>
      <c r="C60" s="25">
        <v>3</v>
      </c>
      <c r="D60" s="105" t="s">
        <v>41</v>
      </c>
      <c r="E60" s="105"/>
      <c r="F60" s="105"/>
      <c r="G60" s="105"/>
      <c r="H60" s="105"/>
      <c r="I60" s="105"/>
      <c r="J60" s="105"/>
      <c r="K60" s="105"/>
      <c r="L60" s="105"/>
      <c r="M60" s="105"/>
      <c r="N60" s="105" t="s">
        <v>41</v>
      </c>
      <c r="O60" s="105"/>
      <c r="P60" s="105"/>
      <c r="Q60" s="105"/>
      <c r="R60" s="105"/>
      <c r="S60" s="105"/>
      <c r="T60" s="105"/>
      <c r="U60" s="105" t="s">
        <v>41</v>
      </c>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row>
    <row r="61" spans="1:55" ht="34.5" customHeight="1" x14ac:dyDescent="0.25">
      <c r="A61" s="83">
        <v>58</v>
      </c>
      <c r="B61" s="103" t="s">
        <v>130</v>
      </c>
      <c r="C61" s="25">
        <v>3</v>
      </c>
      <c r="D61" s="105" t="s">
        <v>41</v>
      </c>
      <c r="E61" s="106"/>
      <c r="F61" s="106"/>
      <c r="G61" s="106"/>
      <c r="H61" s="106"/>
      <c r="I61" s="106"/>
      <c r="J61" s="106"/>
      <c r="K61" s="106"/>
      <c r="L61" s="106"/>
      <c r="M61" s="106"/>
      <c r="N61" s="106"/>
      <c r="O61" s="106"/>
      <c r="P61" s="106"/>
      <c r="Q61" s="106"/>
      <c r="R61" s="106"/>
      <c r="S61" s="106"/>
      <c r="T61" s="106"/>
      <c r="U61" s="106"/>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row>
    <row r="62" spans="1:55" ht="34.5" customHeight="1" x14ac:dyDescent="0.25">
      <c r="A62" s="83">
        <v>59</v>
      </c>
      <c r="B62" s="103" t="s">
        <v>131</v>
      </c>
      <c r="C62" s="25">
        <v>3</v>
      </c>
      <c r="D62" s="105" t="s">
        <v>41</v>
      </c>
      <c r="E62" s="106"/>
      <c r="F62" s="106"/>
      <c r="G62" s="106"/>
      <c r="H62" s="106"/>
      <c r="I62" s="106"/>
      <c r="J62" s="106"/>
      <c r="K62" s="106"/>
      <c r="L62" s="106"/>
      <c r="M62" s="106"/>
      <c r="N62" s="106"/>
      <c r="O62" s="106"/>
      <c r="P62" s="106"/>
      <c r="Q62" s="106"/>
      <c r="R62" s="106"/>
      <c r="S62" s="106"/>
      <c r="T62" s="106"/>
      <c r="U62" s="106"/>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row>
    <row r="63" spans="1:55" ht="34.5" customHeight="1" x14ac:dyDescent="0.25">
      <c r="A63" s="83">
        <v>60</v>
      </c>
      <c r="B63" s="103" t="s">
        <v>132</v>
      </c>
      <c r="C63" s="25">
        <v>3</v>
      </c>
      <c r="D63" s="105" t="s">
        <v>41</v>
      </c>
      <c r="E63" s="106"/>
      <c r="F63" s="106"/>
      <c r="G63" s="106"/>
      <c r="H63" s="106"/>
      <c r="I63" s="106"/>
      <c r="J63" s="106"/>
      <c r="K63" s="106"/>
      <c r="L63" s="106"/>
      <c r="M63" s="106"/>
      <c r="N63" s="106"/>
      <c r="O63" s="106"/>
      <c r="P63" s="106"/>
      <c r="Q63" s="106"/>
      <c r="R63" s="106"/>
      <c r="S63" s="106"/>
      <c r="T63" s="106"/>
      <c r="U63" s="106"/>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row>
    <row r="64" spans="1:55" ht="34.5" customHeight="1" x14ac:dyDescent="0.25">
      <c r="A64" s="83">
        <v>61</v>
      </c>
      <c r="B64" s="103" t="s">
        <v>133</v>
      </c>
      <c r="C64" s="25">
        <v>3</v>
      </c>
      <c r="D64" s="105" t="s">
        <v>41</v>
      </c>
      <c r="E64" s="106"/>
      <c r="F64" s="106"/>
      <c r="G64" s="106"/>
      <c r="H64" s="106"/>
      <c r="I64" s="106"/>
      <c r="J64" s="106"/>
      <c r="K64" s="106"/>
      <c r="L64" s="106"/>
      <c r="M64" s="106"/>
      <c r="N64" s="106"/>
      <c r="O64" s="106"/>
      <c r="P64" s="106"/>
      <c r="Q64" s="106"/>
      <c r="R64" s="106"/>
      <c r="S64" s="106"/>
      <c r="T64" s="106"/>
      <c r="U64" s="106"/>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row>
    <row r="65" spans="1:55" ht="34.5" customHeight="1" x14ac:dyDescent="0.25">
      <c r="A65" s="83">
        <v>62</v>
      </c>
      <c r="B65" s="103" t="s">
        <v>134</v>
      </c>
      <c r="C65" s="25">
        <v>3</v>
      </c>
      <c r="D65" s="105" t="s">
        <v>41</v>
      </c>
      <c r="E65" s="106"/>
      <c r="F65" s="106"/>
      <c r="G65" s="106"/>
      <c r="H65" s="106"/>
      <c r="I65" s="106"/>
      <c r="J65" s="106"/>
      <c r="K65" s="106"/>
      <c r="L65" s="106"/>
      <c r="M65" s="106"/>
      <c r="N65" s="106"/>
      <c r="O65" s="106"/>
      <c r="P65" s="106"/>
      <c r="Q65" s="106"/>
      <c r="R65" s="106"/>
      <c r="S65" s="106"/>
      <c r="T65" s="106"/>
      <c r="U65" s="106"/>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row>
  </sheetData>
  <mergeCells count="1">
    <mergeCell ref="A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51"/>
  <sheetViews>
    <sheetView tabSelected="1" topLeftCell="A16" zoomScale="85" zoomScaleNormal="85" workbookViewId="0">
      <selection activeCell="G26" sqref="G26"/>
    </sheetView>
  </sheetViews>
  <sheetFormatPr defaultColWidth="10.28515625" defaultRowHeight="15.75" x14ac:dyDescent="0.25"/>
  <cols>
    <col min="1" max="1" width="11.42578125" style="326" customWidth="1"/>
    <col min="2" max="2" width="34" style="326" customWidth="1"/>
    <col min="3" max="5" width="7.28515625" style="328" customWidth="1"/>
    <col min="6" max="6" width="12.28515625" style="328" customWidth="1"/>
    <col min="7" max="7" width="51.5703125" style="326" customWidth="1"/>
    <col min="8" max="10" width="7.140625" style="328" customWidth="1"/>
    <col min="11" max="11" width="12.7109375" style="328" customWidth="1"/>
    <col min="12" max="12" width="30.42578125" style="326" customWidth="1"/>
    <col min="13" max="15" width="9.5703125" style="328" customWidth="1"/>
    <col min="16" max="16" width="13.5703125" style="328" customWidth="1"/>
    <col min="17" max="17" width="38" style="326" customWidth="1"/>
    <col min="18" max="20" width="7" style="328" customWidth="1"/>
    <col min="21" max="21" width="15.42578125" style="328" customWidth="1"/>
    <col min="22" max="22" width="39.5703125" style="326" customWidth="1"/>
    <col min="23" max="25" width="8" style="328" customWidth="1"/>
    <col min="26" max="26" width="15.140625" style="328" customWidth="1"/>
    <col min="27" max="27" width="48.85546875" style="326" customWidth="1"/>
    <col min="28" max="28" width="8.42578125" style="328" customWidth="1"/>
    <col min="29" max="29" width="10.85546875" style="328" customWidth="1"/>
    <col min="30" max="30" width="8.42578125" style="328" customWidth="1"/>
    <col min="31" max="31" width="23.7109375" style="328" customWidth="1"/>
    <col min="32" max="32" width="40.42578125" style="326" customWidth="1"/>
    <col min="33" max="33" width="6.7109375" style="328" customWidth="1"/>
    <col min="34" max="34" width="11.5703125" style="328" bestFit="1" customWidth="1"/>
    <col min="35" max="35" width="6.7109375" style="328" customWidth="1"/>
    <col min="36" max="36" width="11.5703125" style="328" bestFit="1" customWidth="1"/>
    <col min="37" max="37" width="39.7109375" style="326" customWidth="1"/>
    <col min="38" max="40" width="8.42578125" style="328" customWidth="1"/>
    <col min="41" max="16384" width="10.28515625" style="326"/>
  </cols>
  <sheetData>
    <row r="1" spans="1:42" ht="35.25" customHeight="1" x14ac:dyDescent="0.25">
      <c r="B1" s="636" t="s">
        <v>42</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row>
    <row r="2" spans="1:42" ht="18" customHeight="1" x14ac:dyDescent="0.25"/>
    <row r="3" spans="1:42" ht="31.5" customHeight="1" x14ac:dyDescent="0.25">
      <c r="A3" s="644" t="s">
        <v>43</v>
      </c>
      <c r="B3" s="644"/>
      <c r="C3" s="645" t="s">
        <v>1</v>
      </c>
      <c r="D3" s="645" t="s">
        <v>739</v>
      </c>
      <c r="E3" s="645"/>
      <c r="F3" s="645" t="s">
        <v>44</v>
      </c>
      <c r="G3" s="645"/>
      <c r="H3" s="645" t="s">
        <v>1</v>
      </c>
      <c r="I3" s="645" t="s">
        <v>739</v>
      </c>
      <c r="J3" s="645"/>
      <c r="K3" s="646" t="s">
        <v>45</v>
      </c>
      <c r="L3" s="647"/>
      <c r="M3" s="645" t="s">
        <v>1</v>
      </c>
      <c r="N3" s="645" t="s">
        <v>739</v>
      </c>
      <c r="O3" s="645"/>
      <c r="P3" s="646" t="s">
        <v>46</v>
      </c>
      <c r="Q3" s="647"/>
      <c r="R3" s="645" t="s">
        <v>1</v>
      </c>
      <c r="S3" s="645" t="s">
        <v>739</v>
      </c>
      <c r="T3" s="645"/>
      <c r="U3" s="646" t="s">
        <v>47</v>
      </c>
      <c r="V3" s="647"/>
      <c r="W3" s="645" t="s">
        <v>1</v>
      </c>
      <c r="X3" s="645" t="s">
        <v>739</v>
      </c>
      <c r="Y3" s="645"/>
      <c r="Z3" s="646" t="s">
        <v>48</v>
      </c>
      <c r="AA3" s="647"/>
      <c r="AB3" s="645" t="s">
        <v>1</v>
      </c>
      <c r="AC3" s="645" t="s">
        <v>739</v>
      </c>
      <c r="AD3" s="645"/>
      <c r="AE3" s="646" t="s">
        <v>49</v>
      </c>
      <c r="AF3" s="647"/>
      <c r="AG3" s="645" t="s">
        <v>1</v>
      </c>
      <c r="AH3" s="645" t="s">
        <v>739</v>
      </c>
      <c r="AI3" s="645"/>
      <c r="AJ3" s="646" t="s">
        <v>50</v>
      </c>
      <c r="AK3" s="647"/>
      <c r="AL3" s="645" t="s">
        <v>1</v>
      </c>
      <c r="AM3" s="645" t="s">
        <v>739</v>
      </c>
      <c r="AN3" s="645"/>
    </row>
    <row r="4" spans="1:42" ht="31.5" customHeight="1" x14ac:dyDescent="0.25">
      <c r="A4" s="438" t="s">
        <v>740</v>
      </c>
      <c r="B4" s="439" t="s">
        <v>741</v>
      </c>
      <c r="C4" s="645"/>
      <c r="D4" s="440" t="s">
        <v>715</v>
      </c>
      <c r="E4" s="440" t="s">
        <v>716</v>
      </c>
      <c r="F4" s="438" t="s">
        <v>740</v>
      </c>
      <c r="G4" s="441" t="s">
        <v>741</v>
      </c>
      <c r="H4" s="645"/>
      <c r="I4" s="440" t="s">
        <v>715</v>
      </c>
      <c r="J4" s="440" t="s">
        <v>716</v>
      </c>
      <c r="K4" s="438" t="s">
        <v>740</v>
      </c>
      <c r="L4" s="440" t="s">
        <v>741</v>
      </c>
      <c r="M4" s="645"/>
      <c r="N4" s="440" t="s">
        <v>715</v>
      </c>
      <c r="O4" s="440" t="s">
        <v>716</v>
      </c>
      <c r="P4" s="438" t="s">
        <v>740</v>
      </c>
      <c r="Q4" s="440" t="s">
        <v>741</v>
      </c>
      <c r="R4" s="645"/>
      <c r="S4" s="440" t="s">
        <v>715</v>
      </c>
      <c r="T4" s="440" t="s">
        <v>716</v>
      </c>
      <c r="U4" s="438" t="s">
        <v>740</v>
      </c>
      <c r="V4" s="440" t="s">
        <v>741</v>
      </c>
      <c r="W4" s="645"/>
      <c r="X4" s="440" t="s">
        <v>715</v>
      </c>
      <c r="Y4" s="440" t="s">
        <v>716</v>
      </c>
      <c r="Z4" s="438" t="s">
        <v>740</v>
      </c>
      <c r="AA4" s="440" t="s">
        <v>741</v>
      </c>
      <c r="AB4" s="645"/>
      <c r="AC4" s="440" t="s">
        <v>715</v>
      </c>
      <c r="AD4" s="440" t="s">
        <v>716</v>
      </c>
      <c r="AE4" s="438" t="s">
        <v>740</v>
      </c>
      <c r="AF4" s="440" t="s">
        <v>741</v>
      </c>
      <c r="AG4" s="645"/>
      <c r="AH4" s="440" t="s">
        <v>715</v>
      </c>
      <c r="AI4" s="440" t="s">
        <v>716</v>
      </c>
      <c r="AJ4" s="438" t="s">
        <v>740</v>
      </c>
      <c r="AK4" s="440" t="s">
        <v>741</v>
      </c>
      <c r="AL4" s="645"/>
      <c r="AM4" s="440" t="s">
        <v>715</v>
      </c>
      <c r="AN4" s="440" t="s">
        <v>716</v>
      </c>
    </row>
    <row r="5" spans="1:42" s="378" customFormat="1" ht="31.5" customHeight="1" x14ac:dyDescent="0.25">
      <c r="A5" s="652" t="s">
        <v>742</v>
      </c>
      <c r="B5" s="373" t="s">
        <v>504</v>
      </c>
      <c r="C5" s="325">
        <v>2</v>
      </c>
      <c r="D5" s="325">
        <v>2</v>
      </c>
      <c r="E5" s="325">
        <v>0</v>
      </c>
      <c r="F5" s="442" t="s">
        <v>743</v>
      </c>
      <c r="G5" s="373" t="s">
        <v>488</v>
      </c>
      <c r="H5" s="325">
        <v>2</v>
      </c>
      <c r="I5" s="325">
        <v>2</v>
      </c>
      <c r="J5" s="325">
        <v>0</v>
      </c>
      <c r="K5" s="443" t="s">
        <v>744</v>
      </c>
      <c r="L5" s="374" t="s">
        <v>506</v>
      </c>
      <c r="M5" s="319">
        <v>2</v>
      </c>
      <c r="N5" s="319">
        <v>2</v>
      </c>
      <c r="O5" s="319">
        <v>0</v>
      </c>
      <c r="P5" s="443" t="s">
        <v>745</v>
      </c>
      <c r="Q5" s="375" t="s">
        <v>799</v>
      </c>
      <c r="R5" s="319">
        <v>2</v>
      </c>
      <c r="S5" s="319">
        <v>2</v>
      </c>
      <c r="T5" s="319">
        <v>0</v>
      </c>
      <c r="U5" s="444" t="s">
        <v>746</v>
      </c>
      <c r="V5" s="376" t="s">
        <v>696</v>
      </c>
      <c r="W5" s="321">
        <v>3</v>
      </c>
      <c r="X5" s="321">
        <v>2</v>
      </c>
      <c r="Y5" s="321">
        <v>1</v>
      </c>
      <c r="Z5" s="445" t="s">
        <v>747</v>
      </c>
      <c r="AA5" s="377" t="s">
        <v>684</v>
      </c>
      <c r="AB5" s="324">
        <v>2</v>
      </c>
      <c r="AC5" s="324">
        <v>1</v>
      </c>
      <c r="AD5" s="324">
        <v>1</v>
      </c>
      <c r="AE5" s="325" t="s">
        <v>793</v>
      </c>
      <c r="AF5" s="373" t="s">
        <v>494</v>
      </c>
      <c r="AG5" s="325">
        <v>2</v>
      </c>
      <c r="AH5" s="325">
        <v>1</v>
      </c>
      <c r="AI5" s="325">
        <v>1</v>
      </c>
      <c r="AJ5" s="363" t="s">
        <v>797</v>
      </c>
      <c r="AK5" s="382" t="s">
        <v>640</v>
      </c>
      <c r="AL5" s="363">
        <v>8</v>
      </c>
      <c r="AM5" s="363">
        <v>0</v>
      </c>
      <c r="AN5" s="363">
        <v>8</v>
      </c>
    </row>
    <row r="6" spans="1:42" s="378" customFormat="1" ht="31.5" customHeight="1" x14ac:dyDescent="0.25">
      <c r="A6" s="653" t="s">
        <v>748</v>
      </c>
      <c r="B6" s="386" t="s">
        <v>674</v>
      </c>
      <c r="C6" s="319">
        <v>2</v>
      </c>
      <c r="D6" s="319">
        <v>2</v>
      </c>
      <c r="E6" s="319">
        <v>0</v>
      </c>
      <c r="F6" s="442" t="s">
        <v>749</v>
      </c>
      <c r="G6" s="373" t="s">
        <v>675</v>
      </c>
      <c r="H6" s="325">
        <v>2</v>
      </c>
      <c r="I6" s="325">
        <v>2</v>
      </c>
      <c r="J6" s="325">
        <v>0</v>
      </c>
      <c r="K6" s="445" t="s">
        <v>750</v>
      </c>
      <c r="L6" s="379" t="s">
        <v>671</v>
      </c>
      <c r="M6" s="324">
        <v>2</v>
      </c>
      <c r="N6" s="324">
        <v>1</v>
      </c>
      <c r="O6" s="324">
        <v>1</v>
      </c>
      <c r="P6" s="443" t="s">
        <v>751</v>
      </c>
      <c r="Q6" s="374" t="s">
        <v>677</v>
      </c>
      <c r="R6" s="319">
        <v>3</v>
      </c>
      <c r="S6" s="319">
        <v>2</v>
      </c>
      <c r="T6" s="319">
        <v>1</v>
      </c>
      <c r="U6" s="444" t="s">
        <v>752</v>
      </c>
      <c r="V6" s="376" t="s">
        <v>679</v>
      </c>
      <c r="W6" s="321">
        <v>3</v>
      </c>
      <c r="X6" s="321">
        <v>2</v>
      </c>
      <c r="Y6" s="321">
        <v>1</v>
      </c>
      <c r="Z6" s="445" t="s">
        <v>753</v>
      </c>
      <c r="AA6" s="379" t="s">
        <v>685</v>
      </c>
      <c r="AB6" s="320">
        <v>2</v>
      </c>
      <c r="AC6" s="320">
        <v>1</v>
      </c>
      <c r="AD6" s="320">
        <v>1</v>
      </c>
      <c r="AE6" s="321" t="s">
        <v>794</v>
      </c>
      <c r="AF6" s="376" t="s">
        <v>688</v>
      </c>
      <c r="AG6" s="323">
        <v>3</v>
      </c>
      <c r="AH6" s="323">
        <v>3</v>
      </c>
      <c r="AI6" s="323">
        <v>0</v>
      </c>
      <c r="AJ6" s="446" t="s">
        <v>798</v>
      </c>
      <c r="AK6" s="374" t="s">
        <v>517</v>
      </c>
      <c r="AL6" s="319">
        <v>6</v>
      </c>
      <c r="AM6" s="319">
        <v>0</v>
      </c>
      <c r="AN6" s="319">
        <v>6</v>
      </c>
    </row>
    <row r="7" spans="1:42" s="378" customFormat="1" ht="31.5" customHeight="1" x14ac:dyDescent="0.25">
      <c r="A7" s="653" t="s">
        <v>754</v>
      </c>
      <c r="B7" s="374" t="s">
        <v>489</v>
      </c>
      <c r="C7" s="319">
        <v>2</v>
      </c>
      <c r="D7" s="319">
        <v>1</v>
      </c>
      <c r="E7" s="319">
        <v>1</v>
      </c>
      <c r="F7" s="445" t="s">
        <v>755</v>
      </c>
      <c r="G7" s="379" t="s">
        <v>505</v>
      </c>
      <c r="H7" s="324">
        <v>2</v>
      </c>
      <c r="I7" s="324">
        <v>1</v>
      </c>
      <c r="J7" s="324">
        <v>1</v>
      </c>
      <c r="K7" s="445" t="s">
        <v>756</v>
      </c>
      <c r="L7" s="377" t="s">
        <v>507</v>
      </c>
      <c r="M7" s="324">
        <v>2</v>
      </c>
      <c r="N7" s="324">
        <v>2</v>
      </c>
      <c r="O7" s="324">
        <v>0</v>
      </c>
      <c r="P7" s="445" t="s">
        <v>757</v>
      </c>
      <c r="Q7" s="379" t="s">
        <v>678</v>
      </c>
      <c r="R7" s="324">
        <v>3</v>
      </c>
      <c r="S7" s="324">
        <v>2</v>
      </c>
      <c r="T7" s="324">
        <v>1</v>
      </c>
      <c r="U7" s="447" t="s">
        <v>758</v>
      </c>
      <c r="V7" s="402" t="s">
        <v>680</v>
      </c>
      <c r="W7" s="403">
        <v>2</v>
      </c>
      <c r="X7" s="403">
        <v>2</v>
      </c>
      <c r="Y7" s="403">
        <v>0</v>
      </c>
      <c r="Z7" s="444" t="s">
        <v>759</v>
      </c>
      <c r="AA7" s="383" t="s">
        <v>514</v>
      </c>
      <c r="AB7" s="321">
        <v>4</v>
      </c>
      <c r="AC7" s="321">
        <v>2</v>
      </c>
      <c r="AD7" s="321">
        <v>2</v>
      </c>
      <c r="AE7" s="478" t="s">
        <v>795</v>
      </c>
      <c r="AF7" s="417" t="s">
        <v>689</v>
      </c>
      <c r="AG7" s="418">
        <v>2</v>
      </c>
      <c r="AH7" s="418">
        <v>2</v>
      </c>
      <c r="AI7" s="418">
        <v>0</v>
      </c>
      <c r="AJ7" s="395"/>
      <c r="AK7" s="388"/>
      <c r="AL7" s="388"/>
      <c r="AM7" s="388"/>
      <c r="AN7" s="388"/>
    </row>
    <row r="8" spans="1:42" s="378" customFormat="1" ht="31.5" x14ac:dyDescent="0.25">
      <c r="A8" s="654" t="s">
        <v>760</v>
      </c>
      <c r="B8" s="377" t="s">
        <v>490</v>
      </c>
      <c r="C8" s="324">
        <v>3</v>
      </c>
      <c r="D8" s="324">
        <v>2</v>
      </c>
      <c r="E8" s="324">
        <v>1</v>
      </c>
      <c r="F8" s="445" t="s">
        <v>761</v>
      </c>
      <c r="G8" s="377" t="s">
        <v>498</v>
      </c>
      <c r="H8" s="324">
        <v>2</v>
      </c>
      <c r="I8" s="324">
        <v>1</v>
      </c>
      <c r="J8" s="324">
        <v>1</v>
      </c>
      <c r="K8" s="445" t="s">
        <v>762</v>
      </c>
      <c r="L8" s="377" t="s">
        <v>672</v>
      </c>
      <c r="M8" s="320">
        <v>2</v>
      </c>
      <c r="N8" s="320">
        <v>2</v>
      </c>
      <c r="O8" s="320">
        <v>0</v>
      </c>
      <c r="P8" s="444" t="s">
        <v>763</v>
      </c>
      <c r="Q8" s="380" t="s">
        <v>509</v>
      </c>
      <c r="R8" s="321">
        <v>5</v>
      </c>
      <c r="S8" s="321">
        <v>3</v>
      </c>
      <c r="T8" s="321">
        <v>2</v>
      </c>
      <c r="U8" s="447" t="s">
        <v>764</v>
      </c>
      <c r="V8" s="402" t="s">
        <v>681</v>
      </c>
      <c r="W8" s="403">
        <v>3</v>
      </c>
      <c r="X8" s="403">
        <v>2</v>
      </c>
      <c r="Y8" s="403">
        <v>1</v>
      </c>
      <c r="Z8" s="447" t="s">
        <v>765</v>
      </c>
      <c r="AA8" s="419" t="s">
        <v>686</v>
      </c>
      <c r="AB8" s="420">
        <v>3</v>
      </c>
      <c r="AC8" s="420">
        <v>2</v>
      </c>
      <c r="AD8" s="420">
        <v>1</v>
      </c>
      <c r="AE8" s="420" t="s">
        <v>796</v>
      </c>
      <c r="AF8" s="419" t="s">
        <v>519</v>
      </c>
      <c r="AG8" s="403">
        <v>3</v>
      </c>
      <c r="AH8" s="403">
        <v>2</v>
      </c>
      <c r="AI8" s="403">
        <v>1</v>
      </c>
      <c r="AJ8" s="448"/>
      <c r="AK8" s="384"/>
      <c r="AL8" s="344"/>
      <c r="AM8" s="344"/>
      <c r="AN8" s="344"/>
    </row>
    <row r="9" spans="1:42" s="378" customFormat="1" ht="31.5" customHeight="1" x14ac:dyDescent="0.25">
      <c r="A9" s="654" t="s">
        <v>766</v>
      </c>
      <c r="B9" s="377" t="s">
        <v>502</v>
      </c>
      <c r="C9" s="324">
        <v>3</v>
      </c>
      <c r="D9" s="324">
        <v>2</v>
      </c>
      <c r="E9" s="324">
        <v>1</v>
      </c>
      <c r="F9" s="445" t="s">
        <v>767</v>
      </c>
      <c r="G9" s="379" t="s">
        <v>597</v>
      </c>
      <c r="H9" s="324">
        <v>2</v>
      </c>
      <c r="I9" s="324">
        <v>1</v>
      </c>
      <c r="J9" s="324">
        <v>1</v>
      </c>
      <c r="K9" s="444" t="s">
        <v>768</v>
      </c>
      <c r="L9" s="376" t="s">
        <v>800</v>
      </c>
      <c r="M9" s="321">
        <v>3</v>
      </c>
      <c r="N9" s="321">
        <v>2</v>
      </c>
      <c r="O9" s="321">
        <v>1</v>
      </c>
      <c r="P9" s="444" t="s">
        <v>769</v>
      </c>
      <c r="Q9" s="376" t="s">
        <v>510</v>
      </c>
      <c r="R9" s="323">
        <v>4</v>
      </c>
      <c r="S9" s="323">
        <v>3</v>
      </c>
      <c r="T9" s="323">
        <v>1</v>
      </c>
      <c r="U9" s="447" t="s">
        <v>770</v>
      </c>
      <c r="V9" s="402" t="s">
        <v>682</v>
      </c>
      <c r="W9" s="403">
        <v>3</v>
      </c>
      <c r="X9" s="403">
        <v>2</v>
      </c>
      <c r="Y9" s="403">
        <v>1</v>
      </c>
      <c r="Z9" s="451" t="s">
        <v>771</v>
      </c>
      <c r="AA9" s="415" t="s">
        <v>687</v>
      </c>
      <c r="AB9" s="416">
        <v>3</v>
      </c>
      <c r="AC9" s="416">
        <v>2</v>
      </c>
      <c r="AD9" s="416">
        <v>1</v>
      </c>
      <c r="AE9" s="394"/>
      <c r="AF9" s="385" t="s">
        <v>130</v>
      </c>
      <c r="AG9" s="322">
        <v>3</v>
      </c>
      <c r="AH9" s="322">
        <v>3</v>
      </c>
      <c r="AI9" s="322">
        <v>0</v>
      </c>
      <c r="AJ9" s="448"/>
      <c r="AK9" s="384"/>
      <c r="AL9" s="344"/>
      <c r="AM9" s="344"/>
      <c r="AN9" s="344"/>
    </row>
    <row r="10" spans="1:42" s="378" customFormat="1" ht="31.5" customHeight="1" x14ac:dyDescent="0.25">
      <c r="A10" s="654" t="s">
        <v>772</v>
      </c>
      <c r="B10" s="379" t="s">
        <v>669</v>
      </c>
      <c r="C10" s="320">
        <v>3</v>
      </c>
      <c r="D10" s="320">
        <v>2</v>
      </c>
      <c r="E10" s="320">
        <v>1</v>
      </c>
      <c r="F10" s="445" t="s">
        <v>773</v>
      </c>
      <c r="G10" s="377" t="s">
        <v>670</v>
      </c>
      <c r="H10" s="324">
        <v>2</v>
      </c>
      <c r="I10" s="324">
        <v>1</v>
      </c>
      <c r="J10" s="324">
        <v>1</v>
      </c>
      <c r="K10" s="444" t="s">
        <v>774</v>
      </c>
      <c r="L10" s="376" t="s">
        <v>673</v>
      </c>
      <c r="M10" s="323">
        <v>5</v>
      </c>
      <c r="N10" s="323">
        <v>3</v>
      </c>
      <c r="O10" s="323">
        <v>2</v>
      </c>
      <c r="P10" s="444" t="s">
        <v>775</v>
      </c>
      <c r="Q10" s="376" t="s">
        <v>695</v>
      </c>
      <c r="R10" s="323">
        <v>3</v>
      </c>
      <c r="S10" s="323">
        <v>2</v>
      </c>
      <c r="T10" s="323">
        <v>1</v>
      </c>
      <c r="U10" s="447" t="s">
        <v>776</v>
      </c>
      <c r="V10" s="402" t="s">
        <v>683</v>
      </c>
      <c r="W10" s="403">
        <v>3</v>
      </c>
      <c r="X10" s="403">
        <v>3</v>
      </c>
      <c r="Y10" s="403">
        <v>0</v>
      </c>
      <c r="Z10" s="449"/>
      <c r="AA10" s="381" t="s">
        <v>129</v>
      </c>
      <c r="AB10" s="372">
        <v>2</v>
      </c>
      <c r="AC10" s="372">
        <v>2</v>
      </c>
      <c r="AD10" s="372">
        <v>0</v>
      </c>
      <c r="AE10" s="450"/>
      <c r="AF10" s="385" t="s">
        <v>131</v>
      </c>
      <c r="AG10" s="387">
        <v>2</v>
      </c>
      <c r="AH10" s="387">
        <v>2</v>
      </c>
      <c r="AI10" s="387">
        <v>0</v>
      </c>
      <c r="AJ10" s="394"/>
      <c r="AK10" s="388"/>
      <c r="AL10" s="344"/>
      <c r="AM10" s="344"/>
      <c r="AN10" s="344"/>
    </row>
    <row r="11" spans="1:42" s="378" customFormat="1" ht="31.5" customHeight="1" x14ac:dyDescent="0.25">
      <c r="A11" s="654" t="s">
        <v>777</v>
      </c>
      <c r="B11" s="377" t="s">
        <v>497</v>
      </c>
      <c r="C11" s="421">
        <v>2</v>
      </c>
      <c r="D11" s="421">
        <v>1</v>
      </c>
      <c r="E11" s="421">
        <v>1</v>
      </c>
      <c r="F11" s="445" t="s">
        <v>778</v>
      </c>
      <c r="G11" s="377" t="s">
        <v>503</v>
      </c>
      <c r="H11" s="324">
        <v>4</v>
      </c>
      <c r="I11" s="324">
        <v>2</v>
      </c>
      <c r="J11" s="324">
        <v>2</v>
      </c>
      <c r="K11" s="444" t="s">
        <v>779</v>
      </c>
      <c r="L11" s="389" t="s">
        <v>483</v>
      </c>
      <c r="M11" s="321">
        <v>4</v>
      </c>
      <c r="N11" s="321">
        <v>2</v>
      </c>
      <c r="O11" s="321">
        <v>2</v>
      </c>
      <c r="P11" s="394"/>
      <c r="Q11" s="388"/>
      <c r="R11" s="388"/>
      <c r="S11" s="388"/>
      <c r="T11" s="388"/>
      <c r="U11" s="451" t="s">
        <v>780</v>
      </c>
      <c r="V11" s="415" t="s">
        <v>512</v>
      </c>
      <c r="W11" s="416">
        <v>2</v>
      </c>
      <c r="X11" s="416">
        <v>1</v>
      </c>
      <c r="Y11" s="416">
        <v>1</v>
      </c>
      <c r="Z11" s="479" t="s">
        <v>792</v>
      </c>
      <c r="AA11" s="386" t="s">
        <v>784</v>
      </c>
      <c r="AB11" s="319">
        <v>3</v>
      </c>
      <c r="AC11" s="319">
        <v>0</v>
      </c>
      <c r="AD11" s="319">
        <v>3</v>
      </c>
      <c r="AE11" s="448"/>
      <c r="AF11" s="385" t="s">
        <v>132</v>
      </c>
      <c r="AG11" s="387">
        <v>2</v>
      </c>
      <c r="AH11" s="387">
        <v>2</v>
      </c>
      <c r="AI11" s="387">
        <v>0</v>
      </c>
      <c r="AJ11" s="394"/>
      <c r="AK11" s="391"/>
      <c r="AL11" s="338"/>
      <c r="AM11" s="338"/>
      <c r="AN11" s="338"/>
    </row>
    <row r="12" spans="1:42" s="378" customFormat="1" ht="31.5" customHeight="1" x14ac:dyDescent="0.25">
      <c r="A12" s="655" t="s">
        <v>782</v>
      </c>
      <c r="B12" s="412" t="s">
        <v>491</v>
      </c>
      <c r="C12" s="422">
        <v>2</v>
      </c>
      <c r="D12" s="422">
        <v>2</v>
      </c>
      <c r="E12" s="422">
        <v>0</v>
      </c>
      <c r="F12" s="414" t="s">
        <v>783</v>
      </c>
      <c r="G12" s="413" t="s">
        <v>668</v>
      </c>
      <c r="H12" s="414">
        <v>3</v>
      </c>
      <c r="I12" s="414">
        <v>2</v>
      </c>
      <c r="J12" s="414">
        <v>1</v>
      </c>
      <c r="K12" s="452"/>
      <c r="L12" s="388"/>
      <c r="M12" s="388"/>
      <c r="N12" s="388"/>
      <c r="O12" s="388"/>
      <c r="P12" s="388"/>
      <c r="Q12" s="390"/>
      <c r="R12" s="361"/>
      <c r="S12" s="361"/>
      <c r="T12" s="361"/>
      <c r="U12" s="361"/>
      <c r="V12" s="388"/>
      <c r="W12" s="388"/>
      <c r="X12" s="388"/>
      <c r="Y12" s="388"/>
      <c r="Z12" s="388"/>
      <c r="AE12" s="391"/>
      <c r="AF12" s="388"/>
      <c r="AG12" s="388"/>
      <c r="AH12" s="388"/>
      <c r="AI12" s="388"/>
      <c r="AJ12" s="388"/>
      <c r="AK12" s="391"/>
      <c r="AL12" s="338"/>
      <c r="AM12" s="338"/>
      <c r="AN12" s="338"/>
    </row>
    <row r="13" spans="1:42" s="378" customFormat="1" ht="31.5" customHeight="1" x14ac:dyDescent="0.25">
      <c r="B13" s="388"/>
      <c r="C13" s="388"/>
      <c r="D13" s="388"/>
      <c r="E13" s="388"/>
      <c r="F13" s="453"/>
      <c r="G13" s="388"/>
      <c r="H13" s="388"/>
      <c r="I13" s="388"/>
      <c r="J13" s="388"/>
      <c r="K13" s="388"/>
      <c r="L13" s="388"/>
      <c r="M13" s="388"/>
      <c r="N13" s="388"/>
      <c r="O13" s="388"/>
      <c r="P13" s="388"/>
      <c r="Q13" s="392"/>
      <c r="R13" s="361"/>
      <c r="S13" s="361"/>
      <c r="T13" s="361"/>
      <c r="U13" s="361"/>
      <c r="V13" s="392"/>
      <c r="W13" s="361"/>
      <c r="X13" s="361"/>
      <c r="Y13" s="361"/>
      <c r="Z13" s="361"/>
      <c r="AA13" s="388"/>
      <c r="AB13" s="388"/>
      <c r="AC13" s="388"/>
      <c r="AD13" s="388"/>
      <c r="AE13" s="388"/>
      <c r="AF13" s="391"/>
      <c r="AG13" s="338"/>
      <c r="AH13" s="338"/>
      <c r="AI13" s="338"/>
      <c r="AJ13" s="338"/>
      <c r="AK13" s="391"/>
      <c r="AL13" s="338"/>
      <c r="AM13" s="338"/>
      <c r="AN13" s="338"/>
      <c r="AP13" s="427"/>
    </row>
    <row r="14" spans="1:42" s="378" customFormat="1" ht="31.5" customHeight="1" x14ac:dyDescent="0.25">
      <c r="B14" s="393"/>
      <c r="C14" s="423"/>
      <c r="D14" s="423"/>
      <c r="E14" s="423"/>
      <c r="F14" s="454"/>
      <c r="G14" s="390"/>
      <c r="H14" s="361"/>
      <c r="I14" s="361"/>
      <c r="J14" s="361"/>
      <c r="K14" s="361"/>
      <c r="L14" s="388"/>
      <c r="M14" s="388"/>
      <c r="N14" s="388"/>
      <c r="O14" s="388"/>
      <c r="P14" s="388"/>
      <c r="Q14" s="392"/>
      <c r="R14" s="394"/>
      <c r="S14" s="394"/>
      <c r="T14" s="394"/>
      <c r="U14" s="394"/>
      <c r="V14" s="392"/>
      <c r="W14" s="361"/>
      <c r="X14" s="361"/>
      <c r="Y14" s="361"/>
      <c r="Z14" s="361"/>
      <c r="AA14" s="388"/>
      <c r="AB14" s="388"/>
      <c r="AC14" s="388"/>
      <c r="AD14" s="388"/>
      <c r="AE14" s="388"/>
      <c r="AF14" s="391"/>
      <c r="AG14" s="338"/>
      <c r="AH14" s="338"/>
      <c r="AI14" s="338"/>
      <c r="AJ14" s="338"/>
      <c r="AK14" s="391"/>
      <c r="AL14" s="338"/>
      <c r="AM14" s="338"/>
      <c r="AN14" s="338"/>
    </row>
    <row r="15" spans="1:42" s="378" customFormat="1" ht="31.5" customHeight="1" x14ac:dyDescent="0.25">
      <c r="B15" s="390"/>
      <c r="C15" s="361"/>
      <c r="D15" s="434"/>
      <c r="E15" s="434"/>
      <c r="F15" s="434"/>
      <c r="G15" s="424"/>
      <c r="H15" s="425"/>
      <c r="I15" s="435"/>
      <c r="J15" s="435"/>
      <c r="K15" s="435"/>
      <c r="Q15" s="426"/>
      <c r="R15" s="394"/>
      <c r="S15" s="394"/>
      <c r="T15" s="394"/>
      <c r="U15" s="394"/>
      <c r="V15" s="390"/>
      <c r="W15" s="361"/>
      <c r="X15" s="361"/>
      <c r="Y15" s="361"/>
      <c r="Z15" s="361"/>
      <c r="AA15" s="392"/>
      <c r="AB15" s="395"/>
      <c r="AC15" s="395"/>
      <c r="AD15" s="395"/>
      <c r="AE15" s="395"/>
      <c r="AF15" s="396"/>
      <c r="AG15" s="395"/>
      <c r="AH15" s="395"/>
      <c r="AI15" s="395"/>
      <c r="AJ15" s="395"/>
      <c r="AK15" s="396"/>
      <c r="AL15" s="338"/>
      <c r="AM15" s="338"/>
      <c r="AN15" s="338"/>
    </row>
    <row r="16" spans="1:42" ht="31.5" customHeight="1" x14ac:dyDescent="0.25">
      <c r="C16" s="455">
        <f>SUM(C5:C15)</f>
        <v>19</v>
      </c>
      <c r="D16" s="336"/>
      <c r="E16" s="336"/>
      <c r="F16" s="336"/>
      <c r="G16" s="329"/>
      <c r="H16" s="455">
        <f>SUM(H5:H15)</f>
        <v>19</v>
      </c>
      <c r="I16" s="336"/>
      <c r="J16" s="336"/>
      <c r="K16" s="336"/>
      <c r="L16" s="329"/>
      <c r="M16" s="330">
        <f>SUM(M5:M11)</f>
        <v>20</v>
      </c>
      <c r="N16" s="336"/>
      <c r="O16" s="336"/>
      <c r="P16" s="336"/>
      <c r="Q16" s="328"/>
      <c r="R16" s="330">
        <f>SUM(R5:R13)</f>
        <v>20</v>
      </c>
      <c r="S16" s="336"/>
      <c r="T16" s="336"/>
      <c r="U16" s="336"/>
      <c r="V16" s="456"/>
      <c r="W16" s="332">
        <f>SUM(W5:W13)</f>
        <v>19</v>
      </c>
      <c r="X16" s="456"/>
      <c r="Y16" s="456"/>
      <c r="Z16" s="456"/>
      <c r="AA16" s="331"/>
      <c r="AB16" s="333">
        <f>SUM(AB5:AB15)</f>
        <v>19</v>
      </c>
      <c r="AC16" s="339"/>
      <c r="AD16" s="339"/>
      <c r="AE16" s="339"/>
      <c r="AF16" s="331"/>
      <c r="AG16" s="332">
        <f>SUM(AG5:AG15)</f>
        <v>17</v>
      </c>
      <c r="AH16" s="456"/>
      <c r="AI16" s="456"/>
      <c r="AJ16" s="456"/>
      <c r="AK16" s="334"/>
      <c r="AL16" s="335">
        <f>SUM(AL5:AL15)</f>
        <v>14</v>
      </c>
      <c r="AM16" s="329"/>
      <c r="AN16" s="329"/>
      <c r="AO16" s="656">
        <f>SUM(B16:AL16)</f>
        <v>147</v>
      </c>
    </row>
    <row r="17" spans="2:37" x14ac:dyDescent="0.25">
      <c r="B17" s="457"/>
      <c r="C17" s="336"/>
      <c r="D17" s="336"/>
      <c r="E17" s="336"/>
      <c r="F17" s="336"/>
      <c r="G17" s="457"/>
      <c r="H17" s="457"/>
      <c r="I17" s="457"/>
      <c r="J17" s="457"/>
      <c r="K17" s="457"/>
      <c r="L17" s="336"/>
      <c r="M17" s="336"/>
      <c r="N17" s="336"/>
      <c r="O17" s="336"/>
      <c r="P17" s="336"/>
      <c r="Q17" s="336"/>
      <c r="R17" s="336"/>
      <c r="S17" s="336"/>
      <c r="T17" s="336"/>
      <c r="U17" s="336"/>
      <c r="V17" s="339"/>
      <c r="W17" s="339"/>
      <c r="X17" s="339"/>
      <c r="Y17" s="339"/>
      <c r="Z17" s="331"/>
      <c r="AA17" s="331"/>
      <c r="AB17" s="339"/>
      <c r="AC17" s="339"/>
      <c r="AD17" s="339"/>
      <c r="AE17" s="339"/>
      <c r="AF17" s="331"/>
      <c r="AG17" s="331"/>
      <c r="AH17" s="331"/>
      <c r="AI17" s="331"/>
      <c r="AJ17" s="331"/>
      <c r="AK17" s="334"/>
    </row>
    <row r="18" spans="2:37" x14ac:dyDescent="0.25">
      <c r="B18" s="457"/>
      <c r="C18" s="336"/>
      <c r="D18" s="336"/>
      <c r="E18" s="336"/>
      <c r="F18" s="336"/>
      <c r="G18" s="457"/>
      <c r="H18" s="457"/>
      <c r="I18" s="457"/>
      <c r="J18" s="457"/>
      <c r="K18" s="457"/>
      <c r="L18" s="336"/>
      <c r="M18" s="336"/>
      <c r="N18" s="336"/>
      <c r="O18" s="336"/>
      <c r="P18" s="336"/>
      <c r="Q18" s="336"/>
      <c r="R18" s="336"/>
      <c r="S18" s="336"/>
      <c r="T18" s="336"/>
      <c r="U18" s="336"/>
      <c r="V18" s="339"/>
      <c r="W18" s="339"/>
      <c r="X18" s="339"/>
      <c r="Y18" s="339"/>
      <c r="Z18" s="331"/>
      <c r="AA18" s="331"/>
      <c r="AB18" s="339"/>
      <c r="AC18" s="339"/>
      <c r="AD18" s="339"/>
      <c r="AE18" s="339"/>
      <c r="AF18" s="331"/>
      <c r="AG18" s="331"/>
      <c r="AH18" s="331"/>
      <c r="AI18" s="331"/>
      <c r="AJ18" s="331"/>
      <c r="AK18" s="334"/>
    </row>
    <row r="19" spans="2:37" x14ac:dyDescent="0.25">
      <c r="B19" s="457"/>
      <c r="C19" s="336"/>
      <c r="D19" s="336"/>
      <c r="E19" s="336"/>
      <c r="F19" s="336"/>
      <c r="G19" s="457"/>
      <c r="H19" s="457"/>
      <c r="I19" s="457"/>
      <c r="J19" s="457"/>
      <c r="K19" s="457"/>
      <c r="L19" s="457"/>
      <c r="M19" s="336"/>
      <c r="N19" s="336"/>
      <c r="O19" s="336"/>
      <c r="P19" s="336"/>
      <c r="Q19" s="458"/>
      <c r="R19" s="336"/>
      <c r="S19" s="336"/>
      <c r="T19" s="336"/>
      <c r="U19" s="336"/>
      <c r="V19" s="457"/>
      <c r="W19" s="336"/>
      <c r="X19" s="336"/>
      <c r="Y19" s="336"/>
      <c r="AF19" s="661"/>
      <c r="AG19" s="329"/>
      <c r="AH19" s="329"/>
    </row>
    <row r="20" spans="2:37" x14ac:dyDescent="0.25">
      <c r="B20" s="457"/>
      <c r="C20" s="648"/>
      <c r="D20" s="459"/>
      <c r="E20" s="459"/>
      <c r="F20" s="459"/>
      <c r="G20" s="457"/>
      <c r="H20" s="336"/>
      <c r="I20" s="336"/>
      <c r="J20" s="336"/>
      <c r="K20" s="336"/>
      <c r="L20" s="457"/>
      <c r="M20" s="336"/>
      <c r="N20" s="336"/>
      <c r="O20" s="336"/>
      <c r="P20" s="336"/>
      <c r="Q20" s="457"/>
      <c r="R20" s="336"/>
      <c r="S20" s="336"/>
      <c r="T20" s="336"/>
      <c r="U20" s="336"/>
      <c r="V20" s="457"/>
      <c r="W20" s="336"/>
      <c r="X20" s="336"/>
      <c r="Y20" s="336"/>
      <c r="AA20" s="463"/>
      <c r="AB20" s="468"/>
      <c r="AC20" s="468"/>
      <c r="AD20" s="468"/>
      <c r="AE20" s="350"/>
      <c r="AF20" s="662" t="s">
        <v>71</v>
      </c>
      <c r="AG20" s="662" t="s">
        <v>1</v>
      </c>
      <c r="AH20" s="662" t="s">
        <v>667</v>
      </c>
    </row>
    <row r="21" spans="2:37" x14ac:dyDescent="0.25">
      <c r="B21" s="457"/>
      <c r="C21" s="648"/>
      <c r="D21" s="459"/>
      <c r="E21" s="459"/>
      <c r="F21" s="459"/>
      <c r="G21" s="457"/>
      <c r="H21" s="336"/>
      <c r="I21" s="336"/>
      <c r="J21" s="336"/>
      <c r="K21" s="336"/>
      <c r="L21" s="457"/>
      <c r="M21" s="336"/>
      <c r="N21" s="336"/>
      <c r="O21" s="336"/>
      <c r="P21" s="336"/>
      <c r="Q21" s="457"/>
      <c r="R21" s="336"/>
      <c r="S21" s="336"/>
      <c r="T21" s="336"/>
      <c r="U21" s="336"/>
      <c r="V21" s="457"/>
      <c r="W21" s="336"/>
      <c r="X21" s="336"/>
      <c r="Y21" s="336"/>
      <c r="AA21" s="475"/>
      <c r="AB21" s="460"/>
      <c r="AC21" s="460"/>
      <c r="AD21" s="460"/>
      <c r="AE21" s="348" t="s">
        <v>781</v>
      </c>
      <c r="AF21" s="657" t="s">
        <v>618</v>
      </c>
      <c r="AG21" s="658">
        <v>2</v>
      </c>
      <c r="AH21" s="658">
        <v>6</v>
      </c>
    </row>
    <row r="22" spans="2:37" x14ac:dyDescent="0.25">
      <c r="B22" s="457"/>
      <c r="C22" s="648"/>
      <c r="D22" s="459"/>
      <c r="E22" s="459"/>
      <c r="F22" s="459"/>
      <c r="G22" s="457"/>
      <c r="H22" s="336"/>
      <c r="I22" s="336"/>
      <c r="J22" s="336"/>
      <c r="K22" s="336"/>
      <c r="L22" s="457"/>
      <c r="M22" s="336"/>
      <c r="N22" s="336"/>
      <c r="O22" s="336"/>
      <c r="P22" s="336"/>
      <c r="Q22" s="457"/>
      <c r="R22" s="336"/>
      <c r="S22" s="336"/>
      <c r="T22" s="336"/>
      <c r="U22" s="336"/>
      <c r="V22" s="457"/>
      <c r="W22" s="336"/>
      <c r="X22" s="336"/>
      <c r="Y22" s="336"/>
      <c r="AA22" s="476"/>
      <c r="AB22" s="461"/>
      <c r="AC22" s="461"/>
      <c r="AD22" s="461"/>
      <c r="AE22" s="348" t="s">
        <v>791</v>
      </c>
      <c r="AF22" s="659" t="s">
        <v>518</v>
      </c>
      <c r="AG22" s="660">
        <v>2</v>
      </c>
      <c r="AH22" s="660">
        <v>6</v>
      </c>
    </row>
    <row r="23" spans="2:37" x14ac:dyDescent="0.25">
      <c r="B23" s="457"/>
      <c r="C23" s="649"/>
      <c r="D23" s="336"/>
      <c r="E23" s="336"/>
      <c r="F23" s="336"/>
      <c r="G23" s="457"/>
      <c r="H23" s="336"/>
      <c r="I23" s="336"/>
      <c r="J23" s="336"/>
      <c r="K23" s="336"/>
      <c r="L23" s="457"/>
      <c r="M23" s="336"/>
      <c r="N23" s="336"/>
      <c r="O23" s="336"/>
      <c r="P23" s="336"/>
      <c r="Q23" s="457"/>
      <c r="R23" s="336"/>
      <c r="S23" s="336"/>
      <c r="T23" s="336"/>
      <c r="U23" s="336"/>
      <c r="V23" s="457"/>
      <c r="W23" s="336"/>
      <c r="X23" s="336"/>
      <c r="Y23" s="336"/>
      <c r="AA23" s="463"/>
      <c r="AB23" s="468"/>
      <c r="AC23" s="468"/>
      <c r="AD23" s="468"/>
      <c r="AE23" s="348" t="s">
        <v>790</v>
      </c>
      <c r="AF23" s="373" t="s">
        <v>500</v>
      </c>
      <c r="AG23" s="325">
        <v>2</v>
      </c>
      <c r="AH23" s="325">
        <v>6</v>
      </c>
    </row>
    <row r="24" spans="2:37" x14ac:dyDescent="0.25">
      <c r="B24" s="457"/>
      <c r="C24" s="649"/>
      <c r="D24" s="336"/>
      <c r="E24" s="336"/>
      <c r="F24" s="336"/>
      <c r="G24" s="457"/>
      <c r="H24" s="336"/>
      <c r="I24" s="336"/>
      <c r="J24" s="336"/>
      <c r="K24" s="336"/>
      <c r="L24" s="457"/>
      <c r="M24" s="336"/>
      <c r="N24" s="336"/>
      <c r="O24" s="336"/>
      <c r="P24" s="336"/>
      <c r="Q24" s="457"/>
      <c r="R24" s="336"/>
      <c r="S24" s="336"/>
      <c r="T24" s="336"/>
      <c r="U24" s="336"/>
      <c r="V24" s="457"/>
      <c r="W24" s="336"/>
      <c r="X24" s="336"/>
      <c r="Y24" s="336"/>
      <c r="AA24" s="477"/>
      <c r="AB24" s="462"/>
      <c r="AC24" s="462"/>
      <c r="AD24" s="462"/>
      <c r="AE24" s="469" t="s">
        <v>789</v>
      </c>
      <c r="AF24" s="474" t="s">
        <v>666</v>
      </c>
      <c r="AG24" s="473">
        <v>3</v>
      </c>
      <c r="AH24" s="473">
        <v>7</v>
      </c>
    </row>
    <row r="25" spans="2:37" x14ac:dyDescent="0.25">
      <c r="B25" s="457"/>
      <c r="C25" s="649"/>
      <c r="D25" s="336"/>
      <c r="E25" s="336"/>
      <c r="F25" s="336"/>
      <c r="G25" s="457"/>
      <c r="H25" s="336"/>
      <c r="I25" s="336"/>
      <c r="J25" s="336"/>
      <c r="K25" s="336"/>
      <c r="L25" s="457"/>
      <c r="M25" s="336"/>
      <c r="N25" s="336"/>
      <c r="O25" s="336"/>
      <c r="P25" s="336"/>
      <c r="Q25" s="457"/>
      <c r="R25" s="336"/>
      <c r="S25" s="336"/>
      <c r="T25" s="336"/>
      <c r="U25" s="336"/>
      <c r="V25" s="457"/>
      <c r="W25" s="336"/>
      <c r="X25" s="336"/>
      <c r="Y25" s="336"/>
      <c r="AA25" s="476"/>
      <c r="AB25" s="461"/>
      <c r="AC25" s="461"/>
      <c r="AD25" s="461"/>
      <c r="AE25" s="469" t="s">
        <v>788</v>
      </c>
      <c r="AF25" s="472" t="s">
        <v>619</v>
      </c>
      <c r="AG25" s="387">
        <v>2</v>
      </c>
      <c r="AH25" s="387">
        <v>7</v>
      </c>
    </row>
    <row r="26" spans="2:37" x14ac:dyDescent="0.25">
      <c r="B26" s="457"/>
      <c r="C26" s="336"/>
      <c r="D26" s="336"/>
      <c r="E26" s="336"/>
      <c r="F26" s="336"/>
      <c r="G26" s="457"/>
      <c r="H26" s="336"/>
      <c r="I26" s="336"/>
      <c r="J26" s="336"/>
      <c r="K26" s="336"/>
      <c r="L26" s="457"/>
      <c r="M26" s="336"/>
      <c r="N26" s="336"/>
      <c r="O26" s="336"/>
      <c r="P26" s="336"/>
      <c r="Q26" s="457"/>
      <c r="R26" s="336"/>
      <c r="S26" s="336"/>
      <c r="T26" s="336"/>
      <c r="U26" s="336"/>
      <c r="V26" s="457"/>
      <c r="W26" s="336"/>
      <c r="X26" s="336"/>
      <c r="Y26" s="336"/>
      <c r="AA26" s="477"/>
      <c r="AB26" s="462"/>
      <c r="AC26" s="462"/>
      <c r="AD26" s="462"/>
      <c r="AE26" s="469" t="s">
        <v>787</v>
      </c>
      <c r="AF26" s="337" t="s">
        <v>620</v>
      </c>
      <c r="AG26" s="322">
        <v>2</v>
      </c>
      <c r="AH26" s="322">
        <v>7</v>
      </c>
    </row>
    <row r="27" spans="2:37" x14ac:dyDescent="0.25">
      <c r="B27" s="457"/>
      <c r="C27" s="336"/>
      <c r="D27" s="336"/>
      <c r="E27" s="336"/>
      <c r="F27" s="336"/>
      <c r="G27" s="457"/>
      <c r="H27" s="336"/>
      <c r="I27" s="336"/>
      <c r="J27" s="336"/>
      <c r="K27" s="336"/>
      <c r="L27" s="457"/>
      <c r="M27" s="336"/>
      <c r="N27" s="336"/>
      <c r="O27" s="336"/>
      <c r="P27" s="336"/>
      <c r="Q27" s="457"/>
      <c r="R27" s="336"/>
      <c r="S27" s="336"/>
      <c r="T27" s="336"/>
      <c r="U27" s="336"/>
      <c r="V27" s="457"/>
      <c r="W27" s="336"/>
      <c r="X27" s="336"/>
      <c r="Y27" s="336"/>
      <c r="AA27" s="463"/>
      <c r="AB27" s="468"/>
      <c r="AC27" s="468"/>
      <c r="AD27" s="468"/>
      <c r="AE27" s="469" t="s">
        <v>786</v>
      </c>
      <c r="AF27" s="471" t="s">
        <v>657</v>
      </c>
      <c r="AG27" s="470">
        <v>3</v>
      </c>
      <c r="AH27" s="470">
        <v>7</v>
      </c>
    </row>
    <row r="28" spans="2:37" x14ac:dyDescent="0.25">
      <c r="B28" s="457"/>
      <c r="C28" s="336"/>
      <c r="D28" s="336"/>
      <c r="E28" s="336"/>
      <c r="F28" s="336"/>
      <c r="G28" s="457"/>
      <c r="H28" s="336"/>
      <c r="I28" s="336"/>
      <c r="J28" s="336"/>
      <c r="K28" s="336"/>
      <c r="L28" s="457"/>
      <c r="M28" s="336"/>
      <c r="N28" s="336"/>
      <c r="O28" s="336"/>
      <c r="P28" s="336"/>
      <c r="Q28" s="457"/>
      <c r="R28" s="336"/>
      <c r="S28" s="336"/>
      <c r="T28" s="336"/>
      <c r="U28" s="336"/>
      <c r="V28" s="457"/>
      <c r="W28" s="336"/>
      <c r="X28" s="336"/>
      <c r="Y28" s="336"/>
      <c r="AA28" s="463"/>
      <c r="AB28" s="468"/>
      <c r="AC28" s="468"/>
      <c r="AD28" s="468"/>
      <c r="AE28" s="469" t="s">
        <v>785</v>
      </c>
      <c r="AF28" s="337" t="s">
        <v>616</v>
      </c>
      <c r="AG28" s="322">
        <v>2</v>
      </c>
      <c r="AH28" s="322">
        <v>7</v>
      </c>
    </row>
    <row r="29" spans="2:37" x14ac:dyDescent="0.25">
      <c r="B29" s="650"/>
      <c r="C29" s="650"/>
      <c r="D29" s="650"/>
      <c r="E29" s="650"/>
      <c r="F29" s="650"/>
      <c r="G29" s="650"/>
      <c r="H29" s="650"/>
      <c r="I29" s="650"/>
      <c r="J29" s="650"/>
      <c r="K29" s="650"/>
      <c r="L29" s="650"/>
      <c r="M29" s="650"/>
      <c r="N29" s="650"/>
      <c r="O29" s="650"/>
      <c r="P29" s="650"/>
      <c r="Q29" s="650"/>
      <c r="R29" s="336"/>
      <c r="S29" s="336"/>
      <c r="T29" s="336"/>
      <c r="U29" s="336"/>
      <c r="V29" s="457"/>
      <c r="W29" s="336"/>
      <c r="X29" s="336"/>
      <c r="Y29" s="336"/>
      <c r="AA29" s="463"/>
      <c r="AB29" s="463"/>
      <c r="AC29" s="463"/>
      <c r="AD29" s="463"/>
      <c r="AF29" s="663" t="s">
        <v>81</v>
      </c>
      <c r="AG29" s="664">
        <f>SUM(AG21:AG28)</f>
        <v>18</v>
      </c>
      <c r="AH29" s="664"/>
    </row>
    <row r="30" spans="2:37" x14ac:dyDescent="0.25">
      <c r="B30" s="398"/>
      <c r="C30" s="651"/>
      <c r="D30" s="651"/>
      <c r="E30" s="651"/>
      <c r="F30" s="651"/>
      <c r="G30" s="651"/>
      <c r="H30" s="651"/>
      <c r="I30" s="651"/>
      <c r="J30" s="651"/>
      <c r="K30" s="651"/>
      <c r="L30" s="651"/>
      <c r="M30" s="651"/>
      <c r="N30" s="651"/>
      <c r="O30" s="651"/>
      <c r="P30" s="651"/>
      <c r="Q30" s="651"/>
      <c r="R30" s="336"/>
      <c r="S30" s="336"/>
      <c r="T30" s="336"/>
      <c r="U30" s="336"/>
      <c r="V30" s="457"/>
      <c r="W30" s="336"/>
      <c r="X30" s="336"/>
      <c r="Y30" s="336"/>
      <c r="AA30" s="457"/>
      <c r="AB30" s="467"/>
      <c r="AC30" s="467"/>
      <c r="AD30" s="467"/>
      <c r="AF30" s="665" t="s">
        <v>80</v>
      </c>
      <c r="AG30" s="665" t="s">
        <v>615</v>
      </c>
      <c r="AH30" s="665"/>
    </row>
    <row r="31" spans="2:37" x14ac:dyDescent="0.25">
      <c r="B31" s="399"/>
      <c r="C31" s="464"/>
      <c r="D31" s="464"/>
      <c r="E31" s="464"/>
      <c r="F31" s="464"/>
      <c r="G31" s="465"/>
      <c r="H31" s="464"/>
      <c r="I31" s="464"/>
      <c r="J31" s="464"/>
      <c r="K31" s="464"/>
      <c r="L31" s="464"/>
      <c r="M31" s="464"/>
      <c r="N31" s="464"/>
      <c r="O31" s="464"/>
      <c r="P31" s="464"/>
      <c r="Q31" s="466"/>
      <c r="V31" s="400"/>
      <c r="AA31" s="457"/>
      <c r="AB31" s="467"/>
      <c r="AC31" s="467"/>
    </row>
    <row r="32" spans="2:37" x14ac:dyDescent="0.25">
      <c r="B32" s="399"/>
      <c r="C32" s="360"/>
      <c r="D32" s="360"/>
      <c r="E32" s="360"/>
      <c r="F32" s="360"/>
      <c r="G32" s="401"/>
      <c r="H32" s="361"/>
      <c r="I32" s="361"/>
      <c r="J32" s="361"/>
      <c r="K32" s="361"/>
      <c r="L32" s="362"/>
      <c r="M32" s="344"/>
      <c r="N32" s="344"/>
      <c r="O32" s="344"/>
      <c r="P32" s="344"/>
      <c r="Q32" s="344"/>
      <c r="AA32" s="457"/>
      <c r="AB32" s="467"/>
      <c r="AC32" s="467"/>
    </row>
    <row r="33" spans="2:17" x14ac:dyDescent="0.25">
      <c r="B33" s="399"/>
      <c r="C33" s="360"/>
      <c r="D33" s="360"/>
      <c r="E33" s="360"/>
      <c r="F33" s="360"/>
      <c r="G33" s="401"/>
      <c r="H33" s="338"/>
      <c r="I33" s="338"/>
      <c r="J33" s="338"/>
      <c r="K33" s="338"/>
      <c r="L33" s="362"/>
      <c r="M33" s="344"/>
      <c r="N33" s="344"/>
      <c r="O33" s="344"/>
      <c r="P33" s="344"/>
      <c r="Q33" s="344"/>
    </row>
    <row r="34" spans="2:17" x14ac:dyDescent="0.25">
      <c r="B34" s="399"/>
      <c r="C34" s="360"/>
      <c r="D34" s="360"/>
      <c r="E34" s="360"/>
      <c r="F34" s="360"/>
      <c r="G34" s="401"/>
      <c r="H34" s="338"/>
      <c r="I34" s="338"/>
      <c r="J34" s="338"/>
      <c r="K34" s="338"/>
      <c r="L34" s="362"/>
      <c r="M34" s="344"/>
      <c r="N34" s="344"/>
      <c r="O34" s="344"/>
      <c r="P34" s="344"/>
      <c r="Q34" s="344"/>
    </row>
    <row r="35" spans="2:17" x14ac:dyDescent="0.25">
      <c r="B35" s="399"/>
      <c r="C35" s="360"/>
      <c r="D35" s="360"/>
      <c r="E35" s="360"/>
      <c r="F35" s="360"/>
      <c r="G35" s="401"/>
      <c r="H35" s="361"/>
      <c r="I35" s="361"/>
      <c r="J35" s="361"/>
      <c r="K35" s="361"/>
      <c r="L35" s="362"/>
      <c r="M35" s="344"/>
      <c r="N35" s="344"/>
      <c r="O35" s="344"/>
      <c r="P35" s="344"/>
      <c r="Q35" s="344"/>
    </row>
    <row r="36" spans="2:17" x14ac:dyDescent="0.25">
      <c r="B36" s="399"/>
      <c r="C36" s="360"/>
      <c r="D36" s="360"/>
      <c r="E36" s="360"/>
      <c r="F36" s="360"/>
      <c r="G36" s="401"/>
      <c r="H36" s="361"/>
      <c r="I36" s="361"/>
      <c r="J36" s="361"/>
      <c r="K36" s="361"/>
      <c r="L36" s="362"/>
      <c r="M36" s="344"/>
      <c r="N36" s="344"/>
      <c r="O36" s="344"/>
      <c r="P36" s="344"/>
      <c r="Q36" s="344"/>
    </row>
    <row r="37" spans="2:17" x14ac:dyDescent="0.25">
      <c r="B37" s="399"/>
      <c r="C37" s="360"/>
      <c r="D37" s="360"/>
      <c r="E37" s="360"/>
      <c r="F37" s="360"/>
      <c r="G37" s="401"/>
      <c r="H37" s="361"/>
      <c r="I37" s="361"/>
      <c r="J37" s="361"/>
      <c r="K37" s="361"/>
      <c r="L37" s="362"/>
      <c r="M37" s="344"/>
      <c r="N37" s="344"/>
      <c r="O37" s="344"/>
      <c r="P37" s="344"/>
      <c r="Q37" s="344"/>
    </row>
    <row r="38" spans="2:17" x14ac:dyDescent="0.25">
      <c r="B38" s="399"/>
      <c r="C38" s="360"/>
      <c r="D38" s="360"/>
      <c r="E38" s="360"/>
      <c r="F38" s="360"/>
      <c r="G38" s="401"/>
      <c r="H38" s="361"/>
      <c r="I38" s="361"/>
      <c r="J38" s="361"/>
      <c r="K38" s="361"/>
      <c r="L38" s="362"/>
      <c r="M38" s="344"/>
      <c r="N38" s="344"/>
      <c r="O38" s="344"/>
      <c r="P38" s="344"/>
      <c r="Q38" s="344"/>
    </row>
    <row r="39" spans="2:17" x14ac:dyDescent="0.25">
      <c r="B39" s="399"/>
      <c r="C39" s="633"/>
      <c r="D39" s="633"/>
      <c r="E39" s="633"/>
      <c r="F39" s="633"/>
      <c r="G39" s="633"/>
      <c r="H39" s="633"/>
      <c r="I39" s="633"/>
      <c r="J39" s="633"/>
      <c r="K39" s="633"/>
      <c r="L39" s="633"/>
    </row>
    <row r="44" spans="2:17" x14ac:dyDescent="0.25">
      <c r="C44" s="326"/>
      <c r="D44" s="326"/>
      <c r="E44" s="326"/>
      <c r="F44" s="326"/>
      <c r="H44" s="326"/>
      <c r="I44" s="326"/>
      <c r="J44" s="326"/>
      <c r="K44" s="326"/>
      <c r="M44" s="326"/>
      <c r="N44" s="326"/>
      <c r="O44" s="326"/>
      <c r="P44" s="326"/>
    </row>
    <row r="45" spans="2:17" x14ac:dyDescent="0.25">
      <c r="C45" s="326"/>
      <c r="D45" s="326"/>
      <c r="E45" s="326"/>
      <c r="F45" s="326"/>
      <c r="H45" s="326"/>
      <c r="I45" s="326"/>
      <c r="J45" s="326"/>
      <c r="K45" s="326"/>
      <c r="M45" s="326"/>
      <c r="N45" s="326"/>
      <c r="O45" s="326"/>
      <c r="P45" s="326"/>
    </row>
    <row r="46" spans="2:17" x14ac:dyDescent="0.25">
      <c r="C46" s="326"/>
      <c r="D46" s="326"/>
      <c r="E46" s="326"/>
      <c r="F46" s="326"/>
      <c r="H46" s="326"/>
      <c r="I46" s="326"/>
      <c r="J46" s="326"/>
      <c r="K46" s="326"/>
      <c r="M46" s="326"/>
      <c r="N46" s="326"/>
      <c r="O46" s="326"/>
      <c r="P46" s="326"/>
    </row>
    <row r="47" spans="2:17" x14ac:dyDescent="0.25">
      <c r="C47" s="326"/>
      <c r="D47" s="326"/>
      <c r="E47" s="326"/>
      <c r="F47" s="326"/>
      <c r="H47" s="326"/>
      <c r="I47" s="326"/>
      <c r="J47" s="326"/>
      <c r="K47" s="326"/>
      <c r="M47" s="326"/>
      <c r="N47" s="326"/>
      <c r="O47" s="326"/>
      <c r="P47" s="326"/>
    </row>
    <row r="48" spans="2:17" x14ac:dyDescent="0.25">
      <c r="C48" s="326"/>
      <c r="D48" s="326"/>
      <c r="E48" s="326"/>
      <c r="F48" s="326"/>
      <c r="H48" s="326"/>
      <c r="I48" s="326"/>
      <c r="J48" s="326"/>
      <c r="K48" s="326"/>
      <c r="M48" s="326"/>
      <c r="N48" s="326"/>
      <c r="O48" s="326"/>
      <c r="P48" s="326"/>
    </row>
    <row r="49" spans="3:16" x14ac:dyDescent="0.25">
      <c r="C49" s="326"/>
      <c r="D49" s="326"/>
      <c r="E49" s="326"/>
      <c r="F49" s="326"/>
      <c r="H49" s="326"/>
      <c r="I49" s="326"/>
      <c r="J49" s="326"/>
      <c r="K49" s="326"/>
      <c r="M49" s="326"/>
      <c r="N49" s="326"/>
      <c r="O49" s="326"/>
      <c r="P49" s="326"/>
    </row>
    <row r="50" spans="3:16" x14ac:dyDescent="0.25">
      <c r="C50" s="326"/>
      <c r="D50" s="326"/>
      <c r="E50" s="326"/>
      <c r="F50" s="326"/>
      <c r="H50" s="326"/>
      <c r="I50" s="326"/>
      <c r="J50" s="326"/>
      <c r="K50" s="326"/>
      <c r="M50" s="326"/>
      <c r="N50" s="326"/>
      <c r="O50" s="326"/>
      <c r="P50" s="326"/>
    </row>
    <row r="51" spans="3:16" x14ac:dyDescent="0.25">
      <c r="C51" s="326"/>
      <c r="D51" s="326"/>
      <c r="E51" s="326"/>
      <c r="F51" s="326"/>
      <c r="H51" s="326"/>
      <c r="I51" s="326"/>
      <c r="J51" s="326"/>
      <c r="K51" s="326"/>
      <c r="M51" s="326"/>
      <c r="N51" s="326"/>
      <c r="O51" s="326"/>
      <c r="P51" s="326"/>
    </row>
  </sheetData>
  <mergeCells count="30">
    <mergeCell ref="B29:Q29"/>
    <mergeCell ref="C30:Q30"/>
    <mergeCell ref="C39:L39"/>
    <mergeCell ref="AJ3:AK3"/>
    <mergeCell ref="AL3:AL4"/>
    <mergeCell ref="AM3:AN3"/>
    <mergeCell ref="C20:C22"/>
    <mergeCell ref="C23:C25"/>
    <mergeCell ref="Z3:AA3"/>
    <mergeCell ref="AB3:AB4"/>
    <mergeCell ref="AC3:AD3"/>
    <mergeCell ref="AE3:AF3"/>
    <mergeCell ref="AG3:AG4"/>
    <mergeCell ref="AH3:AI3"/>
    <mergeCell ref="P3:Q3"/>
    <mergeCell ref="R3:R4"/>
    <mergeCell ref="S3:T3"/>
    <mergeCell ref="U3:V3"/>
    <mergeCell ref="W3:W4"/>
    <mergeCell ref="X3:Y3"/>
    <mergeCell ref="B1:AK1"/>
    <mergeCell ref="A3:B3"/>
    <mergeCell ref="C3:C4"/>
    <mergeCell ref="D3:E3"/>
    <mergeCell ref="F3:G3"/>
    <mergeCell ref="H3:H4"/>
    <mergeCell ref="I3:J3"/>
    <mergeCell ref="K3:L3"/>
    <mergeCell ref="M3:M4"/>
    <mergeCell ref="N3:O3"/>
  </mergeCells>
  <pageMargins left="0.7" right="0.7" top="0.75" bottom="0.75" header="0.3" footer="0.3"/>
  <pageSetup paperSize="1000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LANGKAH 1 PROFIL DEKSRIPTOR</vt:lpstr>
      <vt:lpstr>LANGKAH 2 PERUMUSAN CP</vt:lpstr>
      <vt:lpstr>LANGKAH 3 IDENTIFIKASIUNESCO</vt:lpstr>
      <vt:lpstr>LANGKAH 4 CP BIDANG KAJIAN</vt:lpstr>
      <vt:lpstr>LANGKAH PERHITUNGAN SKS</vt:lpstr>
      <vt:lpstr>LANGKAH 5 PERHITUNGAN-SKS</vt:lpstr>
      <vt:lpstr>LANGKAH 6 STRUKTUR MK</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 Rinata</cp:lastModifiedBy>
  <cp:lastPrinted>2019-07-27T07:48:55Z</cp:lastPrinted>
  <dcterms:created xsi:type="dcterms:W3CDTF">2017-03-03T09:36:03Z</dcterms:created>
  <dcterms:modified xsi:type="dcterms:W3CDTF">2019-11-18T10:13:51Z</dcterms:modified>
</cp:coreProperties>
</file>